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4240" windowHeight="12375" activeTab="3"/>
  </bookViews>
  <sheets>
    <sheet name="Столы" sheetId="7" r:id="rId1"/>
    <sheet name="Столы журнальные" sheetId="9" r:id="rId2"/>
    <sheet name="Тумбы" sheetId="8" r:id="rId3"/>
    <sheet name="Мобильные стеллажи" sheetId="2" r:id="rId4"/>
    <sheet name="Таблица" sheetId="6" state="hidden" r:id="rId5"/>
  </sheets>
  <definedNames>
    <definedName name="m.1" localSheetId="1">INDEX(#REF!,MATCH(#REF!,#REF!,0))</definedName>
    <definedName name="m.1" localSheetId="4">INDEX(#REF!,MATCH(#REF!,#REF!,0))</definedName>
    <definedName name="m.1" localSheetId="2">INDEX(#REF!,MATCH(#REF!,#REF!,0))</definedName>
    <definedName name="m.1">INDEX(#REF!,MATCH(#REF!,#REF!,0))</definedName>
    <definedName name="m.10" localSheetId="1">INDEX(#REF!,MATCH(#REF!,#REF!,0))</definedName>
    <definedName name="m.10" localSheetId="4">INDEX(#REF!,MATCH(#REF!,#REF!,0))</definedName>
    <definedName name="m.10" localSheetId="2">INDEX(#REF!,MATCH(#REF!,#REF!,0))</definedName>
    <definedName name="m.10">INDEX(#REF!,MATCH(#REF!,#REF!,0))</definedName>
    <definedName name="m.11" localSheetId="1">INDEX(#REF!,MATCH(#REF!,#REF!,0))</definedName>
    <definedName name="m.11" localSheetId="4">INDEX(#REF!,MATCH(#REF!,#REF!,0))</definedName>
    <definedName name="m.11" localSheetId="2">INDEX(#REF!,MATCH(#REF!,#REF!,0))</definedName>
    <definedName name="m.11">INDEX(#REF!,MATCH(#REF!,#REF!,0))</definedName>
    <definedName name="m.12" localSheetId="1">INDEX(#REF!,MATCH(#REF!,#REF!,0))</definedName>
    <definedName name="m.12" localSheetId="4">INDEX(#REF!,MATCH(#REF!,#REF!,0))</definedName>
    <definedName name="m.12" localSheetId="2">INDEX(#REF!,MATCH(#REF!,#REF!,0))</definedName>
    <definedName name="m.12">INDEX(#REF!,MATCH(#REF!,#REF!,0))</definedName>
    <definedName name="m.13" localSheetId="1">INDEX(#REF!,MATCH(#REF!,#REF!,0))</definedName>
    <definedName name="m.13" localSheetId="4">INDEX(#REF!,MATCH(#REF!,#REF!,0))</definedName>
    <definedName name="m.13" localSheetId="2">INDEX(#REF!,MATCH(#REF!,#REF!,0))</definedName>
    <definedName name="m.13">INDEX(#REF!,MATCH(#REF!,#REF!,0))</definedName>
    <definedName name="m.14" localSheetId="1">INDEX(#REF!,MATCH(#REF!,#REF!,0))</definedName>
    <definedName name="m.14" localSheetId="4">INDEX(#REF!,MATCH(#REF!,#REF!,0))</definedName>
    <definedName name="m.14" localSheetId="2">INDEX(#REF!,MATCH(#REF!,#REF!,0))</definedName>
    <definedName name="m.14">INDEX(#REF!,MATCH(#REF!,#REF!,0))</definedName>
    <definedName name="m.15" localSheetId="1">INDEX(#REF!,MATCH(#REF!,#REF!,0))</definedName>
    <definedName name="m.15" localSheetId="4">INDEX(#REF!,MATCH(#REF!,#REF!,0))</definedName>
    <definedName name="m.15" localSheetId="2">INDEX(#REF!,MATCH(#REF!,#REF!,0))</definedName>
    <definedName name="m.15">INDEX(#REF!,MATCH(#REF!,#REF!,0))</definedName>
    <definedName name="m.16" localSheetId="1">INDEX(#REF!,MATCH(#REF!,#REF!,0))</definedName>
    <definedName name="m.16" localSheetId="4">INDEX(#REF!,MATCH(#REF!,#REF!,0))</definedName>
    <definedName name="m.16" localSheetId="2">INDEX(#REF!,MATCH(#REF!,#REF!,0))</definedName>
    <definedName name="m.16">INDEX(#REF!,MATCH(#REF!,#REF!,0))</definedName>
    <definedName name="m.17" localSheetId="1">INDEX(#REF!,MATCH(#REF!,#REF!,0))</definedName>
    <definedName name="m.17" localSheetId="4">INDEX(#REF!,MATCH(#REF!,#REF!,0))</definedName>
    <definedName name="m.17" localSheetId="2">INDEX(#REF!,MATCH(#REF!,#REF!,0))</definedName>
    <definedName name="m.17">INDEX(#REF!,MATCH(#REF!,#REF!,0))</definedName>
    <definedName name="m.19" localSheetId="1">INDEX(#REF!,MATCH(#REF!,#REF!,0))</definedName>
    <definedName name="m.19" localSheetId="4">INDEX(#REF!,MATCH(#REF!,#REF!,0))</definedName>
    <definedName name="m.19" localSheetId="2">INDEX(#REF!,MATCH(#REF!,#REF!,0))</definedName>
    <definedName name="m.19">INDEX(#REF!,MATCH(#REF!,#REF!,0))</definedName>
    <definedName name="m.2" localSheetId="1">INDEX(#REF!,MATCH(#REF!,#REF!,0))</definedName>
    <definedName name="m.2" localSheetId="4">INDEX(#REF!,MATCH(#REF!,#REF!,0))</definedName>
    <definedName name="m.2" localSheetId="2">INDEX(#REF!,MATCH(#REF!,#REF!,0))</definedName>
    <definedName name="m.2">INDEX(#REF!,MATCH(#REF!,#REF!,0))</definedName>
    <definedName name="m.3" localSheetId="1">INDEX(#REF!,MATCH(#REF!,#REF!,0))</definedName>
    <definedName name="m.3" localSheetId="4">INDEX(#REF!,MATCH(#REF!,#REF!,0))</definedName>
    <definedName name="m.3" localSheetId="2">INDEX(#REF!,MATCH(#REF!,#REF!,0))</definedName>
    <definedName name="m.3">INDEX(#REF!,MATCH(#REF!,#REF!,0))</definedName>
    <definedName name="m.4" localSheetId="1">INDEX(#REF!,MATCH(#REF!,#REF!,0))</definedName>
    <definedName name="m.4" localSheetId="4">INDEX(#REF!,MATCH(#REF!,#REF!,0))</definedName>
    <definedName name="m.4" localSheetId="2">INDEX(#REF!,MATCH(#REF!,#REF!,0))</definedName>
    <definedName name="m.4">INDEX(#REF!,MATCH(#REF!,#REF!,0))</definedName>
    <definedName name="m.5" localSheetId="1">INDEX(#REF!,MATCH(#REF!,#REF!,0))</definedName>
    <definedName name="m.5" localSheetId="4">INDEX(#REF!,MATCH(#REF!,#REF!,0))</definedName>
    <definedName name="m.5" localSheetId="2">INDEX(#REF!,MATCH(#REF!,#REF!,0))</definedName>
    <definedName name="m.5">INDEX(#REF!,MATCH(#REF!,#REF!,0))</definedName>
    <definedName name="m.6" localSheetId="1">INDEX(#REF!,MATCH(#REF!,#REF!,0))</definedName>
    <definedName name="m.6" localSheetId="4">INDEX(#REF!,MATCH(#REF!,#REF!,0))</definedName>
    <definedName name="m.6" localSheetId="2">INDEX(#REF!,MATCH(#REF!,#REF!,0))</definedName>
    <definedName name="m.6">INDEX(#REF!,MATCH(#REF!,#REF!,0))</definedName>
    <definedName name="m.7" localSheetId="1">INDEX(#REF!,MATCH(#REF!,#REF!,0))</definedName>
    <definedName name="m.7" localSheetId="4">INDEX(#REF!,MATCH(#REF!,#REF!,0))</definedName>
    <definedName name="m.7" localSheetId="2">INDEX(#REF!,MATCH(#REF!,#REF!,0))</definedName>
    <definedName name="m.7">INDEX(#REF!,MATCH(#REF!,#REF!,0))</definedName>
    <definedName name="m.8" localSheetId="1">INDEX(#REF!,MATCH(#REF!,#REF!,0))</definedName>
    <definedName name="m.8" localSheetId="4">INDEX(#REF!,MATCH(#REF!,#REF!,0))</definedName>
    <definedName name="m.8" localSheetId="2">INDEX(#REF!,MATCH(#REF!,#REF!,0))</definedName>
    <definedName name="m.8">INDEX(#REF!,MATCH(#REF!,#REF!,0))</definedName>
    <definedName name="m.9" localSheetId="1">INDEX(#REF!,MATCH(#REF!,#REF!,0))</definedName>
    <definedName name="m.9" localSheetId="4">INDEX(#REF!,MATCH(#REF!,#REF!,0))</definedName>
    <definedName name="m.9" localSheetId="2">INDEX(#REF!,MATCH(#REF!,#REF!,0))</definedName>
    <definedName name="m.9">INDEX(#REF!,MATCH(#REF!,#REF!,0))</definedName>
    <definedName name="m1.1" localSheetId="1">INDEX(#REF!,MATCH(#REF!,#REF!,0))</definedName>
    <definedName name="m1.1" localSheetId="4">INDEX(#REF!,MATCH(#REF!,#REF!,0))</definedName>
    <definedName name="m1.1" localSheetId="2">INDEX(#REF!,MATCH(#REF!,#REF!,0))</definedName>
    <definedName name="m1.1">INDEX(#REF!,MATCH(#REF!,#REF!,0))</definedName>
    <definedName name="m2.2" localSheetId="1">INDEX(#REF!,MATCH(#REF!,#REF!,0))</definedName>
    <definedName name="m2.2" localSheetId="4">INDEX(#REF!,MATCH(#REF!,#REF!,0))</definedName>
    <definedName name="m2.2" localSheetId="2">INDEX(#REF!,MATCH(#REF!,#REF!,0))</definedName>
    <definedName name="m2.2">INDEX(#REF!,MATCH(#REF!,#REF!,0))</definedName>
    <definedName name="m3.3" localSheetId="1">INDEX(#REF!,MATCH(#REF!,#REF!,0))</definedName>
    <definedName name="m3.3" localSheetId="4">INDEX(#REF!,MATCH(#REF!,#REF!,0))</definedName>
    <definedName name="m3.3" localSheetId="2">INDEX(#REF!,MATCH(#REF!,#REF!,0))</definedName>
    <definedName name="m3.3">INDEX(#REF!,MATCH(#REF!,#REF!,0))</definedName>
    <definedName name="m4.4" localSheetId="1">INDEX(#REF!,MATCH(#REF!,#REF!,0))</definedName>
    <definedName name="m4.4" localSheetId="4">INDEX(#REF!,MATCH(#REF!,#REF!,0))</definedName>
    <definedName name="m4.4" localSheetId="2">INDEX(#REF!,MATCH(#REF!,#REF!,0))</definedName>
    <definedName name="m4.4">INDEX(#REF!,MATCH(#REF!,#REF!,0))</definedName>
    <definedName name="m5.5" localSheetId="1">INDEX(#REF!,MATCH(#REF!,#REF!,0))</definedName>
    <definedName name="m5.5" localSheetId="4">INDEX(#REF!,MATCH(#REF!,#REF!,0))</definedName>
    <definedName name="m5.5" localSheetId="2">INDEX(#REF!,MATCH(#REF!,#REF!,0))</definedName>
    <definedName name="m5.5">INDEX(#REF!,MATCH(#REF!,#REF!,0))</definedName>
    <definedName name="m6.6" localSheetId="1">INDEX(#REF!,MATCH(#REF!,#REF!,0))</definedName>
    <definedName name="m6.6" localSheetId="4">INDEX(#REF!,MATCH(#REF!,#REF!,0))</definedName>
    <definedName name="m6.6" localSheetId="2">INDEX(#REF!,MATCH(#REF!,#REF!,0))</definedName>
    <definedName name="m6.6">INDEX(#REF!,MATCH(#REF!,#REF!,0))</definedName>
    <definedName name="m7.7" localSheetId="1">INDEX(#REF!,MATCH(#REF!,#REF!,0))</definedName>
    <definedName name="m7.7" localSheetId="4">INDEX(#REF!,MATCH(#REF!,#REF!,0))</definedName>
    <definedName name="m7.7" localSheetId="2">INDEX(#REF!,MATCH(#REF!,#REF!,0))</definedName>
    <definedName name="m7.7">INDEX(#REF!,MATCH(#REF!,#REF!,0))</definedName>
    <definedName name="n1.1" localSheetId="1">INDEX(#REF!,MATCH(#REF!,#REF!,0))</definedName>
    <definedName name="n1.1" localSheetId="4">INDEX(#REF!,MATCH(#REF!,#REF!,0))</definedName>
    <definedName name="n1.1" localSheetId="2">INDEX(#REF!,MATCH(#REF!,#REF!,0))</definedName>
    <definedName name="n1.1">INDEX(#REF!,MATCH(#REF!,#REF!,0))</definedName>
    <definedName name="n2.2" localSheetId="1">INDEX(#REF!,MATCH(#REF!,#REF!,0))</definedName>
    <definedName name="n2.2" localSheetId="4">INDEX(#REF!,MATCH(#REF!,#REF!,0))</definedName>
    <definedName name="n2.2" localSheetId="2">INDEX(#REF!,MATCH(#REF!,#REF!,0))</definedName>
    <definedName name="n2.2">INDEX(#REF!,MATCH(#REF!,#REF!,0))</definedName>
    <definedName name="n3.3" localSheetId="1">INDEX(#REF!,MATCH(#REF!,#REF!,0))</definedName>
    <definedName name="n3.3" localSheetId="4">INDEX(#REF!,MATCH(#REF!,#REF!,0))</definedName>
    <definedName name="n3.3" localSheetId="2">INDEX(#REF!,MATCH(#REF!,#REF!,0))</definedName>
    <definedName name="n3.3">INDEX(#REF!,MATCH(#REF!,#REF!,0))</definedName>
    <definedName name="n4.4" localSheetId="1">INDEX(#REF!,MATCH(#REF!,#REF!,0))</definedName>
    <definedName name="n4.4" localSheetId="4">INDEX(#REF!,MATCH(#REF!,#REF!,0))</definedName>
    <definedName name="n4.4" localSheetId="2">INDEX(#REF!,MATCH(#REF!,#REF!,0))</definedName>
    <definedName name="n4.4">INDEX(#REF!,MATCH(#REF!,#REF!,0))</definedName>
    <definedName name="n5.5" localSheetId="1">INDEX(#REF!,MATCH(#REF!,#REF!,0))</definedName>
    <definedName name="n5.5" localSheetId="4">INDEX(#REF!,MATCH(#REF!,#REF!,0))</definedName>
    <definedName name="n5.5" localSheetId="2">INDEX(#REF!,MATCH(#REF!,#REF!,0))</definedName>
    <definedName name="n5.5">INDEX(#REF!,MATCH(#REF!,#REF!,0))</definedName>
    <definedName name="n6.6" localSheetId="1">INDEX(#REF!,MATCH(#REF!,#REF!,0))</definedName>
    <definedName name="n6.6" localSheetId="4">INDEX(#REF!,MATCH(#REF!,#REF!,0))</definedName>
    <definedName name="n6.6" localSheetId="2">INDEX(#REF!,MATCH(#REF!,#REF!,0))</definedName>
    <definedName name="n6.6">INDEX(#REF!,MATCH(#REF!,#REF!,0))</definedName>
    <definedName name="n7.7" localSheetId="1">INDEX(#REF!,MATCH(#REF!,#REF!,0))</definedName>
    <definedName name="n7.7" localSheetId="4">INDEX(#REF!,MATCH(#REF!,#REF!,0))</definedName>
    <definedName name="n7.7" localSheetId="2">INDEX(#REF!,MATCH(#REF!,#REF!,0))</definedName>
    <definedName name="n7.7">INDEX(#REF!,MATCH(#REF!,#REF!,0))</definedName>
    <definedName name="o1.1" localSheetId="1">INDEX(#REF!,MATCH(#REF!,#REF!,0))</definedName>
    <definedName name="o1.1" localSheetId="4">INDEX(#REF!,MATCH(#REF!,#REF!,0))</definedName>
    <definedName name="o1.1" localSheetId="2">INDEX(#REF!,MATCH(#REF!,#REF!,0))</definedName>
    <definedName name="o1.1">INDEX(#REF!,MATCH(#REF!,#REF!,0))</definedName>
    <definedName name="o2.2" localSheetId="1">INDEX(#REF!,MATCH(#REF!,#REF!,0))</definedName>
    <definedName name="o2.2" localSheetId="4">INDEX(#REF!,MATCH(#REF!,#REF!,0))</definedName>
    <definedName name="o2.2" localSheetId="2">INDEX(#REF!,MATCH(#REF!,#REF!,0))</definedName>
    <definedName name="o2.2">INDEX(#REF!,MATCH(#REF!,#REF!,0))</definedName>
    <definedName name="o3.3" localSheetId="1">INDEX(#REF!,MATCH(#REF!,#REF!,0))</definedName>
    <definedName name="o3.3" localSheetId="4">INDEX(#REF!,MATCH(#REF!,#REF!,0))</definedName>
    <definedName name="o3.3" localSheetId="2">INDEX(#REF!,MATCH(#REF!,#REF!,0))</definedName>
    <definedName name="o3.3">INDEX(#REF!,MATCH(#REF!,#REF!,0))</definedName>
    <definedName name="o4.4" localSheetId="1">INDEX(#REF!,MATCH(#REF!,#REF!,0))</definedName>
    <definedName name="o4.4" localSheetId="4">INDEX(#REF!,MATCH(#REF!,#REF!,0))</definedName>
    <definedName name="o4.4" localSheetId="2">INDEX(#REF!,MATCH(#REF!,#REF!,0))</definedName>
    <definedName name="o4.4">INDEX(#REF!,MATCH(#REF!,#REF!,0))</definedName>
    <definedName name="o5.5" localSheetId="1">INDEX(#REF!,MATCH(#REF!,#REF!,0))</definedName>
    <definedName name="o5.5" localSheetId="4">INDEX(#REF!,MATCH(#REF!,#REF!,0))</definedName>
    <definedName name="o5.5" localSheetId="2">INDEX(#REF!,MATCH(#REF!,#REF!,0))</definedName>
    <definedName name="o5.5">INDEX(#REF!,MATCH(#REF!,#REF!,0))</definedName>
    <definedName name="o6.6" localSheetId="1">INDEX(#REF!,MATCH(#REF!,#REF!,0))</definedName>
    <definedName name="o6.6" localSheetId="4">INDEX(#REF!,MATCH(#REF!,#REF!,0))</definedName>
    <definedName name="o6.6" localSheetId="2">INDEX(#REF!,MATCH(#REF!,#REF!,0))</definedName>
    <definedName name="o6.6">INDEX(#REF!,MATCH(#REF!,#REF!,0))</definedName>
    <definedName name="on1.1" localSheetId="1">INDEX(#REF!,MATCH(#REF!,#REF!,0))</definedName>
    <definedName name="on1.1" localSheetId="4">INDEX(#REF!,MATCH(#REF!,#REF!,0))</definedName>
    <definedName name="on1.1" localSheetId="2">INDEX(#REF!,MATCH(#REF!,#REF!,0))</definedName>
    <definedName name="on1.1">INDEX(#REF!,MATCH(#REF!,#REF!,0))</definedName>
    <definedName name="on2.2" localSheetId="1">INDEX(#REF!,MATCH(#REF!,#REF!,0))</definedName>
    <definedName name="on2.2" localSheetId="4">INDEX(#REF!,MATCH(#REF!,#REF!,0))</definedName>
    <definedName name="on2.2" localSheetId="2">INDEX(#REF!,MATCH(#REF!,#REF!,0))</definedName>
    <definedName name="on2.2">INDEX(#REF!,MATCH(#REF!,#REF!,0))</definedName>
    <definedName name="on3.3" localSheetId="1">INDEX(#REF!,MATCH(#REF!,#REF!,0))</definedName>
    <definedName name="on3.3" localSheetId="4">INDEX(#REF!,MATCH(#REF!,#REF!,0))</definedName>
    <definedName name="on3.3" localSheetId="2">INDEX(#REF!,MATCH(#REF!,#REF!,0))</definedName>
    <definedName name="on3.3">INDEX(#REF!,MATCH(#REF!,#REF!,0))</definedName>
    <definedName name="on4.4" localSheetId="1">INDEX(#REF!,MATCH(#REF!,#REF!,0))</definedName>
    <definedName name="on4.4" localSheetId="4">INDEX(#REF!,MATCH(#REF!,#REF!,0))</definedName>
    <definedName name="on4.4" localSheetId="2">INDEX(#REF!,MATCH(#REF!,#REF!,0))</definedName>
    <definedName name="on4.4">INDEX(#REF!,MATCH(#REF!,#REF!,0))</definedName>
    <definedName name="on5.5" localSheetId="1">INDEX(#REF!,MATCH(#REF!,#REF!,0))</definedName>
    <definedName name="on5.5" localSheetId="4">INDEX(#REF!,MATCH(#REF!,#REF!,0))</definedName>
    <definedName name="on5.5" localSheetId="2">INDEX(#REF!,MATCH(#REF!,#REF!,0))</definedName>
    <definedName name="on5.5">INDEX(#REF!,MATCH(#REF!,#REF!,0))</definedName>
    <definedName name="on6.6" localSheetId="1">INDEX(#REF!,MATCH(#REF!,#REF!,0))</definedName>
    <definedName name="on6.6" localSheetId="4">INDEX(#REF!,MATCH(#REF!,#REF!,0))</definedName>
    <definedName name="on6.6" localSheetId="2">INDEX(#REF!,MATCH(#REF!,#REF!,0))</definedName>
    <definedName name="on6.6">INDEX(#REF!,MATCH(#REF!,#REF!,0))</definedName>
    <definedName name="sp1.1" localSheetId="1">INDEX(#REF!,MATCH(#REF!,#REF!,0))</definedName>
    <definedName name="sp1.1" localSheetId="4">INDEX(#REF!,MATCH(#REF!,#REF!,0))</definedName>
    <definedName name="sp1.1" localSheetId="2">INDEX(#REF!,MATCH(#REF!,#REF!,0))</definedName>
    <definedName name="sp1.1">INDEX(#REF!,MATCH(#REF!,#REF!,0))</definedName>
    <definedName name="sp2.2" localSheetId="1">INDEX(#REF!,MATCH(#REF!,#REF!,0))</definedName>
    <definedName name="sp2.2" localSheetId="4">INDEX(#REF!,MATCH(#REF!,#REF!,0))</definedName>
    <definedName name="sp2.2" localSheetId="2">INDEX(#REF!,MATCH(#REF!,#REF!,0))</definedName>
    <definedName name="sp2.2">INDEX(#REF!,MATCH(#REF!,#REF!,0))</definedName>
    <definedName name="sp3.3" localSheetId="1">INDEX(#REF!,MATCH(#REF!,#REF!,0))</definedName>
    <definedName name="sp3.3" localSheetId="4">INDEX(#REF!,MATCH(#REF!,#REF!,0))</definedName>
    <definedName name="sp3.3" localSheetId="2">INDEX(#REF!,MATCH(#REF!,#REF!,0))</definedName>
    <definedName name="sp3.3">INDEX(#REF!,MATCH(#REF!,#REF!,0))</definedName>
    <definedName name="sp4.4" localSheetId="1">INDEX(#REF!,MATCH(#REF!,#REF!,0))</definedName>
    <definedName name="sp4.4" localSheetId="4">INDEX(#REF!,MATCH(#REF!,#REF!,0))</definedName>
    <definedName name="sp4.4" localSheetId="2">INDEX(#REF!,MATCH(#REF!,#REF!,0))</definedName>
    <definedName name="sp4.4">INDEX(#REF!,MATCH(#REF!,#REF!,0))</definedName>
    <definedName name="sp5.5" localSheetId="1">INDEX(#REF!,MATCH(#REF!,#REF!,0))</definedName>
    <definedName name="sp5.5" localSheetId="4">INDEX(#REF!,MATCH(#REF!,#REF!,0))</definedName>
    <definedName name="sp5.5" localSheetId="2">INDEX(#REF!,MATCH(#REF!,#REF!,0))</definedName>
    <definedName name="sp5.5">INDEX(#REF!,MATCH(#REF!,#REF!,0))</definedName>
    <definedName name="sp6.6" localSheetId="1">INDEX(#REF!,MATCH(#REF!,#REF!,0))</definedName>
    <definedName name="sp6.6" localSheetId="4">INDEX(#REF!,MATCH(#REF!,#REF!,0))</definedName>
    <definedName name="sp6.6" localSheetId="2">INDEX(#REF!,MATCH(#REF!,#REF!,0))</definedName>
    <definedName name="sp6.6">INDEX(#REF!,MATCH(#REF!,#REF!,0))</definedName>
    <definedName name="z1.1" localSheetId="1">INDEX(#REF!,MATCH(#REF!,#REF!,0))</definedName>
    <definedName name="z1.1" localSheetId="4">INDEX(#REF!,MATCH(#REF!,#REF!,0))</definedName>
    <definedName name="z1.1" localSheetId="2">INDEX(#REF!,MATCH(#REF!,#REF!,0))</definedName>
    <definedName name="z1.1">INDEX(#REF!,MATCH(#REF!,#REF!,0))</definedName>
    <definedName name="z2.2" localSheetId="1">INDEX(#REF!,MATCH(#REF!,#REF!,0))</definedName>
    <definedName name="z2.2" localSheetId="4">INDEX(#REF!,MATCH(#REF!,#REF!,0))</definedName>
    <definedName name="z2.2" localSheetId="2">INDEX(#REF!,MATCH(#REF!,#REF!,0))</definedName>
    <definedName name="z2.2">INDEX(#REF!,MATCH(#REF!,#REF!,0))</definedName>
    <definedName name="z3.3" localSheetId="1">INDEX(#REF!,MATCH(#REF!,#REF!,0))</definedName>
    <definedName name="z3.3" localSheetId="4">INDEX(#REF!,MATCH(#REF!,#REF!,0))</definedName>
    <definedName name="z3.3" localSheetId="2">INDEX(#REF!,MATCH(#REF!,#REF!,0))</definedName>
    <definedName name="z3.3">INDEX(#REF!,MATCH(#REF!,#REF!,0))</definedName>
    <definedName name="z4.4" localSheetId="1">INDEX(#REF!,MATCH(#REF!,#REF!,0))</definedName>
    <definedName name="z4.4" localSheetId="4">INDEX(#REF!,MATCH(#REF!,#REF!,0))</definedName>
    <definedName name="z4.4" localSheetId="2">INDEX(#REF!,MATCH(#REF!,#REF!,0))</definedName>
    <definedName name="z4.4">INDEX(#REF!,MATCH(#REF!,#REF!,0))</definedName>
    <definedName name="z5.5" localSheetId="1">INDEX(#REF!,MATCH(#REF!,#REF!,0))</definedName>
    <definedName name="z5.5" localSheetId="4">INDEX(#REF!,MATCH(#REF!,#REF!,0))</definedName>
    <definedName name="z5.5" localSheetId="2">INDEX(#REF!,MATCH(#REF!,#REF!,0))</definedName>
    <definedName name="z5.5">INDEX(#REF!,MATCH(#REF!,#REF!,0))</definedName>
    <definedName name="z6.6" localSheetId="1">INDEX(#REF!,MATCH(#REF!,#REF!,0))</definedName>
    <definedName name="z6.6" localSheetId="4">INDEX(#REF!,MATCH(#REF!,#REF!,0))</definedName>
    <definedName name="z6.6" localSheetId="2">INDEX(#REF!,MATCH(#REF!,#REF!,0))</definedName>
    <definedName name="z6.6">INDEX(#REF!,MATCH(#REF!,#REF!,0))</definedName>
    <definedName name="z7.7" localSheetId="1">INDEX(#REF!,MATCH(#REF!,#REF!,0))</definedName>
    <definedName name="z7.7" localSheetId="4">INDEX(#REF!,MATCH(#REF!,#REF!,0))</definedName>
    <definedName name="z7.7" localSheetId="2">INDEX(#REF!,MATCH(#REF!,#REF!,0))</definedName>
    <definedName name="z7.7">INDEX(#REF!,MATCH(#REF!,#REF!,0))</definedName>
    <definedName name="z8.8" localSheetId="1">INDEX(#REF!,MATCH(#REF!,#REF!,0))</definedName>
    <definedName name="z8.8" localSheetId="4">INDEX(#REF!,MATCH(#REF!,#REF!,0))</definedName>
    <definedName name="z8.8" localSheetId="2">INDEX(#REF!,MATCH(#REF!,#REF!,0))</definedName>
    <definedName name="z8.8">INDEX(#REF!,MATCH(#REF!,#REF!,0))</definedName>
    <definedName name="м1" localSheetId="1">INDEX(#REF!,MATCH(#REF!,#REF!,0))</definedName>
    <definedName name="м1" localSheetId="4">INDEX(#REF!,MATCH(#REF!,#REF!,0))</definedName>
    <definedName name="м1" localSheetId="2">INDEX(#REF!,MATCH(#REF!,#REF!,0))</definedName>
    <definedName name="м1">INDEX(#REF!,MATCH(#REF!,#REF!,0))</definedName>
    <definedName name="_xlnm.Print_Area" localSheetId="3">'Мобильные стеллажи'!$A$1:$E$51</definedName>
    <definedName name="_xlnm.Print_Area" localSheetId="0">Столы!$A$1:$F$27</definedName>
    <definedName name="_xlnm.Print_Area" localSheetId="1">'Столы журнальные'!$A$1:$E$20</definedName>
    <definedName name="_xlnm.Print_Area" localSheetId="2">Тумбы!$A$1:$F$50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2" l="1"/>
  <c r="B51" i="2"/>
  <c r="F7" i="8"/>
  <c r="E7" i="9" l="1"/>
  <c r="F124" i="6" l="1"/>
  <c r="F123" i="6"/>
  <c r="R68" i="6" s="1"/>
  <c r="F122" i="6"/>
  <c r="F121" i="6"/>
  <c r="F120" i="6"/>
  <c r="F119" i="6"/>
  <c r="L67" i="6" s="1"/>
  <c r="F116" i="6"/>
  <c r="R65" i="6" s="1"/>
  <c r="F115" i="6"/>
  <c r="R64" i="6" s="1"/>
  <c r="F114" i="6"/>
  <c r="F113" i="6"/>
  <c r="L64" i="6" s="1"/>
  <c r="F112" i="6"/>
  <c r="F111" i="6"/>
  <c r="X63" i="6" s="1"/>
  <c r="F110" i="6"/>
  <c r="AD51" i="6" s="1"/>
  <c r="F109" i="6"/>
  <c r="X47" i="6" s="1"/>
  <c r="F108" i="6"/>
  <c r="L52" i="6" s="1"/>
  <c r="F107" i="6"/>
  <c r="L60" i="6" s="1"/>
  <c r="F104" i="6"/>
  <c r="F103" i="6"/>
  <c r="X43" i="6" s="1"/>
  <c r="F102" i="6"/>
  <c r="F101" i="6"/>
  <c r="X41" i="6" s="1"/>
  <c r="F100" i="6"/>
  <c r="R42" i="6" s="1"/>
  <c r="F99" i="6"/>
  <c r="R36" i="6" s="1"/>
  <c r="F98" i="6"/>
  <c r="L44" i="6" s="1"/>
  <c r="F97" i="6"/>
  <c r="L38" i="6" s="1"/>
  <c r="F96" i="6"/>
  <c r="F95" i="6"/>
  <c r="L36" i="6" s="1"/>
  <c r="F92" i="6"/>
  <c r="F91" i="6"/>
  <c r="R31" i="6" s="1"/>
  <c r="F90" i="6"/>
  <c r="R27" i="6" s="1"/>
  <c r="F89" i="6"/>
  <c r="R10" i="6" s="1"/>
  <c r="F88" i="6"/>
  <c r="R16" i="6" s="1"/>
  <c r="F87" i="6"/>
  <c r="R12" i="6" s="1"/>
  <c r="F86" i="6"/>
  <c r="F85" i="6"/>
  <c r="L29" i="6" s="1"/>
  <c r="F84" i="6"/>
  <c r="F83" i="6"/>
  <c r="L20" i="6" s="1"/>
  <c r="F82" i="6"/>
  <c r="L18" i="6" s="1"/>
  <c r="F81" i="6"/>
  <c r="L11" i="6" s="1"/>
  <c r="F80" i="6"/>
  <c r="L8" i="6" s="1"/>
  <c r="F79" i="6"/>
  <c r="AD31" i="6" s="1"/>
  <c r="F78" i="6"/>
  <c r="F77" i="6"/>
  <c r="X27" i="6" s="1"/>
  <c r="F76" i="6"/>
  <c r="F75" i="6"/>
  <c r="AD29" i="6" s="1"/>
  <c r="F74" i="6"/>
  <c r="X20" i="6" s="1"/>
  <c r="F73" i="6"/>
  <c r="X29" i="6" s="1"/>
  <c r="F72" i="6"/>
  <c r="X28" i="6" s="1"/>
  <c r="R69" i="6"/>
  <c r="P69" i="6"/>
  <c r="O69" i="6"/>
  <c r="N69" i="6"/>
  <c r="L69" i="6"/>
  <c r="J69" i="6"/>
  <c r="I69" i="6"/>
  <c r="H69" i="6"/>
  <c r="D69" i="6"/>
  <c r="P68" i="6"/>
  <c r="O68" i="6"/>
  <c r="N68" i="6"/>
  <c r="L68" i="6"/>
  <c r="J68" i="6"/>
  <c r="I68" i="6"/>
  <c r="H68" i="6"/>
  <c r="R67" i="6"/>
  <c r="P67" i="6"/>
  <c r="O67" i="6"/>
  <c r="N67" i="6"/>
  <c r="J67" i="6"/>
  <c r="I67" i="6"/>
  <c r="H67" i="6"/>
  <c r="P65" i="6"/>
  <c r="O65" i="6"/>
  <c r="N65" i="6"/>
  <c r="L65" i="6"/>
  <c r="J65" i="6"/>
  <c r="I65" i="6"/>
  <c r="H65" i="6"/>
  <c r="P64" i="6"/>
  <c r="O64" i="6"/>
  <c r="N64" i="6"/>
  <c r="J64" i="6"/>
  <c r="I64" i="6"/>
  <c r="H64" i="6"/>
  <c r="AD63" i="6"/>
  <c r="AB63" i="6"/>
  <c r="AA63" i="6"/>
  <c r="Z63" i="6"/>
  <c r="V63" i="6"/>
  <c r="U63" i="6"/>
  <c r="T63" i="6"/>
  <c r="Q63" i="6"/>
  <c r="P63" i="6"/>
  <c r="O63" i="6"/>
  <c r="K63" i="6"/>
  <c r="J63" i="6"/>
  <c r="H63" i="6"/>
  <c r="AD62" i="6"/>
  <c r="AB62" i="6"/>
  <c r="AA62" i="6"/>
  <c r="Z62" i="6"/>
  <c r="V62" i="6"/>
  <c r="U62" i="6"/>
  <c r="T62" i="6"/>
  <c r="R62" i="6"/>
  <c r="Q62" i="6"/>
  <c r="K62" i="6"/>
  <c r="J62" i="6"/>
  <c r="I62" i="6"/>
  <c r="AD61" i="6"/>
  <c r="AB61" i="6"/>
  <c r="AA61" i="6"/>
  <c r="Z61" i="6"/>
  <c r="V61" i="6"/>
  <c r="U61" i="6"/>
  <c r="T61" i="6"/>
  <c r="K61" i="6"/>
  <c r="J61" i="6"/>
  <c r="AD60" i="6"/>
  <c r="AB60" i="6"/>
  <c r="AA60" i="6"/>
  <c r="Z60" i="6"/>
  <c r="V60" i="6"/>
  <c r="U60" i="6"/>
  <c r="T60" i="6"/>
  <c r="K60" i="6"/>
  <c r="J60" i="6"/>
  <c r="I60" i="6"/>
  <c r="H60" i="6"/>
  <c r="AD59" i="6"/>
  <c r="AB59" i="6"/>
  <c r="AA59" i="6"/>
  <c r="Z59" i="6"/>
  <c r="V59" i="6"/>
  <c r="U59" i="6"/>
  <c r="T59" i="6"/>
  <c r="R59" i="6"/>
  <c r="Q59" i="6"/>
  <c r="K59" i="6"/>
  <c r="J59" i="6"/>
  <c r="I59" i="6"/>
  <c r="H59" i="6"/>
  <c r="AD58" i="6"/>
  <c r="AB58" i="6"/>
  <c r="AA58" i="6"/>
  <c r="Z58" i="6"/>
  <c r="V58" i="6"/>
  <c r="U58" i="6"/>
  <c r="T58" i="6"/>
  <c r="K58" i="6"/>
  <c r="J58" i="6"/>
  <c r="I58" i="6"/>
  <c r="H58" i="6"/>
  <c r="AD57" i="6"/>
  <c r="AB57" i="6"/>
  <c r="AA57" i="6"/>
  <c r="Z57" i="6"/>
  <c r="V57" i="6"/>
  <c r="U57" i="6"/>
  <c r="T57" i="6"/>
  <c r="K57" i="6"/>
  <c r="J57" i="6"/>
  <c r="V56" i="6"/>
  <c r="U56" i="6"/>
  <c r="T56" i="6"/>
  <c r="K56" i="6"/>
  <c r="J56" i="6"/>
  <c r="V55" i="6"/>
  <c r="U55" i="6"/>
  <c r="T55" i="6"/>
  <c r="K55" i="6"/>
  <c r="J55" i="6"/>
  <c r="H55" i="6"/>
  <c r="AB54" i="6"/>
  <c r="AA54" i="6"/>
  <c r="Z54" i="6"/>
  <c r="V54" i="6"/>
  <c r="U54" i="6"/>
  <c r="T54" i="6"/>
  <c r="P54" i="6"/>
  <c r="O54" i="6"/>
  <c r="N54" i="6"/>
  <c r="N63" i="6" s="1"/>
  <c r="J54" i="6"/>
  <c r="I54" i="6"/>
  <c r="I63" i="6" s="1"/>
  <c r="H54" i="6"/>
  <c r="AB53" i="6"/>
  <c r="AA53" i="6"/>
  <c r="Z53" i="6"/>
  <c r="V53" i="6"/>
  <c r="U53" i="6"/>
  <c r="T53" i="6"/>
  <c r="P53" i="6"/>
  <c r="P62" i="6" s="1"/>
  <c r="O53" i="6"/>
  <c r="O62" i="6" s="1"/>
  <c r="N53" i="6"/>
  <c r="N62" i="6" s="1"/>
  <c r="J53" i="6"/>
  <c r="I53" i="6"/>
  <c r="H53" i="6"/>
  <c r="H62" i="6" s="1"/>
  <c r="AD52" i="6"/>
  <c r="AB52" i="6"/>
  <c r="AA52" i="6"/>
  <c r="Z52" i="6"/>
  <c r="V52" i="6"/>
  <c r="U52" i="6"/>
  <c r="T52" i="6"/>
  <c r="J52" i="6"/>
  <c r="I52" i="6"/>
  <c r="I61" i="6" s="1"/>
  <c r="H52" i="6"/>
  <c r="H61" i="6" s="1"/>
  <c r="AB51" i="6"/>
  <c r="AA51" i="6"/>
  <c r="Z51" i="6"/>
  <c r="V51" i="6"/>
  <c r="U51" i="6"/>
  <c r="T51" i="6"/>
  <c r="J51" i="6"/>
  <c r="I51" i="6"/>
  <c r="H51" i="6"/>
  <c r="AD50" i="6"/>
  <c r="AB50" i="6"/>
  <c r="AA50" i="6"/>
  <c r="Z50" i="6"/>
  <c r="V50" i="6"/>
  <c r="U50" i="6"/>
  <c r="T50" i="6"/>
  <c r="P50" i="6"/>
  <c r="P59" i="6" s="1"/>
  <c r="O50" i="6"/>
  <c r="O59" i="6" s="1"/>
  <c r="N50" i="6"/>
  <c r="N59" i="6" s="1"/>
  <c r="J50" i="6"/>
  <c r="I50" i="6"/>
  <c r="H50" i="6"/>
  <c r="AD49" i="6"/>
  <c r="AB49" i="6"/>
  <c r="AA49" i="6"/>
  <c r="Z49" i="6"/>
  <c r="V49" i="6"/>
  <c r="U49" i="6"/>
  <c r="T49" i="6"/>
  <c r="L49" i="6"/>
  <c r="J49" i="6"/>
  <c r="I49" i="6"/>
  <c r="H49" i="6"/>
  <c r="AD48" i="6"/>
  <c r="AB48" i="6"/>
  <c r="AA48" i="6"/>
  <c r="Z48" i="6"/>
  <c r="V48" i="6"/>
  <c r="U48" i="6"/>
  <c r="T48" i="6"/>
  <c r="J48" i="6"/>
  <c r="I48" i="6"/>
  <c r="I57" i="6" s="1"/>
  <c r="H48" i="6"/>
  <c r="H57" i="6" s="1"/>
  <c r="V47" i="6"/>
  <c r="U47" i="6"/>
  <c r="T47" i="6"/>
  <c r="J47" i="6"/>
  <c r="I47" i="6"/>
  <c r="I56" i="6" s="1"/>
  <c r="H47" i="6"/>
  <c r="H56" i="6" s="1"/>
  <c r="V46" i="6"/>
  <c r="U46" i="6"/>
  <c r="T46" i="6"/>
  <c r="J46" i="6"/>
  <c r="I46" i="6"/>
  <c r="I55" i="6" s="1"/>
  <c r="H46" i="6"/>
  <c r="X44" i="6"/>
  <c r="V44" i="6"/>
  <c r="U44" i="6"/>
  <c r="T44" i="6"/>
  <c r="R44" i="6"/>
  <c r="P44" i="6"/>
  <c r="O44" i="6"/>
  <c r="N44" i="6"/>
  <c r="J44" i="6"/>
  <c r="I44" i="6"/>
  <c r="H44" i="6"/>
  <c r="V43" i="6"/>
  <c r="U43" i="6"/>
  <c r="T43" i="6"/>
  <c r="R43" i="6"/>
  <c r="P43" i="6"/>
  <c r="O43" i="6"/>
  <c r="N43" i="6"/>
  <c r="J43" i="6"/>
  <c r="I43" i="6"/>
  <c r="H43" i="6"/>
  <c r="X42" i="6"/>
  <c r="V42" i="6"/>
  <c r="U42" i="6"/>
  <c r="T42" i="6"/>
  <c r="P42" i="6"/>
  <c r="O42" i="6"/>
  <c r="N42" i="6"/>
  <c r="L42" i="6"/>
  <c r="J42" i="6"/>
  <c r="I42" i="6"/>
  <c r="H42" i="6"/>
  <c r="V41" i="6"/>
  <c r="U41" i="6"/>
  <c r="T41" i="6"/>
  <c r="R41" i="6"/>
  <c r="P41" i="6"/>
  <c r="O41" i="6"/>
  <c r="N41" i="6"/>
  <c r="J41" i="6"/>
  <c r="I41" i="6"/>
  <c r="H41" i="6"/>
  <c r="X39" i="6"/>
  <c r="V39" i="6"/>
  <c r="U39" i="6"/>
  <c r="T39" i="6"/>
  <c r="P39" i="6"/>
  <c r="O39" i="6"/>
  <c r="N39" i="6"/>
  <c r="L39" i="6"/>
  <c r="J39" i="6"/>
  <c r="I39" i="6"/>
  <c r="H39" i="6"/>
  <c r="X38" i="6"/>
  <c r="V38" i="6"/>
  <c r="U38" i="6"/>
  <c r="T38" i="6"/>
  <c r="R38" i="6"/>
  <c r="P38" i="6"/>
  <c r="O38" i="6"/>
  <c r="N38" i="6"/>
  <c r="J38" i="6"/>
  <c r="I38" i="6"/>
  <c r="H38" i="6"/>
  <c r="X37" i="6"/>
  <c r="V37" i="6"/>
  <c r="U37" i="6"/>
  <c r="T37" i="6"/>
  <c r="P37" i="6"/>
  <c r="O37" i="6"/>
  <c r="N37" i="6"/>
  <c r="L37" i="6"/>
  <c r="J37" i="6"/>
  <c r="I37" i="6"/>
  <c r="H37" i="6"/>
  <c r="X36" i="6"/>
  <c r="V36" i="6"/>
  <c r="U36" i="6"/>
  <c r="T36" i="6"/>
  <c r="P36" i="6"/>
  <c r="O36" i="6"/>
  <c r="N36" i="6"/>
  <c r="J36" i="6"/>
  <c r="I36" i="6"/>
  <c r="H36" i="6"/>
  <c r="AB31" i="6"/>
  <c r="AA31" i="6"/>
  <c r="Z31" i="6"/>
  <c r="V31" i="6"/>
  <c r="U31" i="6"/>
  <c r="T31" i="6"/>
  <c r="P31" i="6"/>
  <c r="O31" i="6"/>
  <c r="N31" i="6"/>
  <c r="J31" i="6"/>
  <c r="I31" i="6"/>
  <c r="H31" i="6"/>
  <c r="AD30" i="6"/>
  <c r="AB30" i="6"/>
  <c r="AA30" i="6"/>
  <c r="Z30" i="6"/>
  <c r="X30" i="6"/>
  <c r="V30" i="6"/>
  <c r="U30" i="6"/>
  <c r="T30" i="6"/>
  <c r="P30" i="6"/>
  <c r="O30" i="6"/>
  <c r="N30" i="6"/>
  <c r="J30" i="6"/>
  <c r="I30" i="6"/>
  <c r="H30" i="6"/>
  <c r="AB29" i="6"/>
  <c r="AA29" i="6"/>
  <c r="Z29" i="6"/>
  <c r="V29" i="6"/>
  <c r="U29" i="6"/>
  <c r="T29" i="6"/>
  <c r="P29" i="6"/>
  <c r="O29" i="6"/>
  <c r="N29" i="6"/>
  <c r="J29" i="6"/>
  <c r="I29" i="6"/>
  <c r="H29" i="6"/>
  <c r="AD28" i="6"/>
  <c r="AB28" i="6"/>
  <c r="AA28" i="6"/>
  <c r="Z28" i="6"/>
  <c r="V28" i="6"/>
  <c r="U28" i="6"/>
  <c r="T28" i="6"/>
  <c r="P28" i="6"/>
  <c r="O28" i="6"/>
  <c r="N28" i="6"/>
  <c r="J28" i="6"/>
  <c r="I28" i="6"/>
  <c r="H28" i="6"/>
  <c r="V27" i="6"/>
  <c r="U27" i="6"/>
  <c r="T27" i="6"/>
  <c r="P27" i="6"/>
  <c r="O27" i="6"/>
  <c r="N27" i="6"/>
  <c r="L27" i="6"/>
  <c r="J27" i="6"/>
  <c r="I27" i="6"/>
  <c r="H27" i="6"/>
  <c r="X26" i="6"/>
  <c r="V26" i="6"/>
  <c r="U26" i="6"/>
  <c r="T26" i="6"/>
  <c r="R26" i="6"/>
  <c r="P26" i="6"/>
  <c r="O26" i="6"/>
  <c r="N26" i="6"/>
  <c r="L26" i="6"/>
  <c r="J26" i="6"/>
  <c r="I26" i="6"/>
  <c r="H26" i="6"/>
  <c r="D26" i="6"/>
  <c r="V25" i="6"/>
  <c r="U25" i="6"/>
  <c r="T25" i="6"/>
  <c r="P25" i="6"/>
  <c r="O25" i="6"/>
  <c r="N25" i="6"/>
  <c r="L25" i="6"/>
  <c r="J25" i="6"/>
  <c r="I25" i="6"/>
  <c r="H25" i="6"/>
  <c r="V24" i="6"/>
  <c r="U24" i="6"/>
  <c r="T24" i="6"/>
  <c r="P24" i="6"/>
  <c r="O24" i="6"/>
  <c r="N24" i="6"/>
  <c r="L24" i="6"/>
  <c r="J24" i="6"/>
  <c r="I24" i="6"/>
  <c r="H24" i="6"/>
  <c r="V23" i="6"/>
  <c r="U23" i="6"/>
  <c r="T23" i="6"/>
  <c r="P23" i="6"/>
  <c r="O23" i="6"/>
  <c r="N23" i="6"/>
  <c r="J23" i="6"/>
  <c r="I23" i="6"/>
  <c r="H23" i="6"/>
  <c r="X22" i="6"/>
  <c r="V22" i="6"/>
  <c r="U22" i="6"/>
  <c r="T22" i="6"/>
  <c r="P22" i="6"/>
  <c r="O22" i="6"/>
  <c r="N22" i="6"/>
  <c r="J22" i="6"/>
  <c r="I22" i="6"/>
  <c r="H22" i="6"/>
  <c r="V21" i="6"/>
  <c r="U21" i="6"/>
  <c r="T21" i="6"/>
  <c r="R21" i="6"/>
  <c r="P21" i="6"/>
  <c r="O21" i="6"/>
  <c r="N21" i="6"/>
  <c r="J21" i="6"/>
  <c r="I21" i="6"/>
  <c r="H21" i="6"/>
  <c r="V20" i="6"/>
  <c r="U20" i="6"/>
  <c r="T20" i="6"/>
  <c r="R20" i="6"/>
  <c r="P20" i="6"/>
  <c r="O20" i="6"/>
  <c r="N20" i="6"/>
  <c r="J20" i="6"/>
  <c r="I20" i="6"/>
  <c r="H20" i="6"/>
  <c r="AB18" i="6"/>
  <c r="AA18" i="6"/>
  <c r="Z18" i="6"/>
  <c r="V18" i="6"/>
  <c r="U18" i="6"/>
  <c r="T18" i="6"/>
  <c r="P18" i="6"/>
  <c r="O18" i="6"/>
  <c r="N18" i="6"/>
  <c r="J18" i="6"/>
  <c r="I18" i="6"/>
  <c r="H18" i="6"/>
  <c r="AD17" i="6"/>
  <c r="AB17" i="6"/>
  <c r="AA17" i="6"/>
  <c r="Z17" i="6"/>
  <c r="X17" i="6"/>
  <c r="V17" i="6"/>
  <c r="U17" i="6"/>
  <c r="T17" i="6"/>
  <c r="P17" i="6"/>
  <c r="O17" i="6"/>
  <c r="N17" i="6"/>
  <c r="L17" i="6"/>
  <c r="J17" i="6"/>
  <c r="I17" i="6"/>
  <c r="H17" i="6"/>
  <c r="AB16" i="6"/>
  <c r="AA16" i="6"/>
  <c r="Z16" i="6"/>
  <c r="V16" i="6"/>
  <c r="U16" i="6"/>
  <c r="T16" i="6"/>
  <c r="P16" i="6"/>
  <c r="O16" i="6"/>
  <c r="N16" i="6"/>
  <c r="L16" i="6"/>
  <c r="J16" i="6"/>
  <c r="I16" i="6"/>
  <c r="H16" i="6"/>
  <c r="AB15" i="6"/>
  <c r="AA15" i="6"/>
  <c r="Z15" i="6"/>
  <c r="V15" i="6"/>
  <c r="U15" i="6"/>
  <c r="T15" i="6"/>
  <c r="P15" i="6"/>
  <c r="O15" i="6"/>
  <c r="N15" i="6"/>
  <c r="L15" i="6"/>
  <c r="J15" i="6"/>
  <c r="I15" i="6"/>
  <c r="H15" i="6"/>
  <c r="V14" i="6"/>
  <c r="U14" i="6"/>
  <c r="T14" i="6"/>
  <c r="R14" i="6"/>
  <c r="P14" i="6"/>
  <c r="O14" i="6"/>
  <c r="N14" i="6"/>
  <c r="J14" i="6"/>
  <c r="I14" i="6"/>
  <c r="H14" i="6"/>
  <c r="X13" i="6"/>
  <c r="V13" i="6"/>
  <c r="U13" i="6"/>
  <c r="T13" i="6"/>
  <c r="R13" i="6"/>
  <c r="P13" i="6"/>
  <c r="O13" i="6"/>
  <c r="N13" i="6"/>
  <c r="J13" i="6"/>
  <c r="I13" i="6"/>
  <c r="H13" i="6"/>
  <c r="V12" i="6"/>
  <c r="U12" i="6"/>
  <c r="T12" i="6"/>
  <c r="P12" i="6"/>
  <c r="O12" i="6"/>
  <c r="N12" i="6"/>
  <c r="J12" i="6"/>
  <c r="I12" i="6"/>
  <c r="H12" i="6"/>
  <c r="V11" i="6"/>
  <c r="U11" i="6"/>
  <c r="T11" i="6"/>
  <c r="P11" i="6"/>
  <c r="O11" i="6"/>
  <c r="N11" i="6"/>
  <c r="J11" i="6"/>
  <c r="I11" i="6"/>
  <c r="H11" i="6"/>
  <c r="V10" i="6"/>
  <c r="U10" i="6"/>
  <c r="T10" i="6"/>
  <c r="P10" i="6"/>
  <c r="O10" i="6"/>
  <c r="N10" i="6"/>
  <c r="L10" i="6"/>
  <c r="J10" i="6"/>
  <c r="I10" i="6"/>
  <c r="H10" i="6"/>
  <c r="X9" i="6"/>
  <c r="V9" i="6"/>
  <c r="U9" i="6"/>
  <c r="T9" i="6"/>
  <c r="P9" i="6"/>
  <c r="O9" i="6"/>
  <c r="N9" i="6"/>
  <c r="J9" i="6"/>
  <c r="I9" i="6"/>
  <c r="H9" i="6"/>
  <c r="V8" i="6"/>
  <c r="U8" i="6"/>
  <c r="T8" i="6"/>
  <c r="R8" i="6"/>
  <c r="P8" i="6"/>
  <c r="O8" i="6"/>
  <c r="N8" i="6"/>
  <c r="J8" i="6"/>
  <c r="I8" i="6"/>
  <c r="H8" i="6"/>
  <c r="X7" i="6"/>
  <c r="V7" i="6"/>
  <c r="U7" i="6"/>
  <c r="T7" i="6"/>
  <c r="R7" i="6"/>
  <c r="P7" i="6"/>
  <c r="O7" i="6"/>
  <c r="N7" i="6"/>
  <c r="J7" i="6"/>
  <c r="I7" i="6"/>
  <c r="H7" i="6"/>
  <c r="D20" i="6" l="1"/>
  <c r="L12" i="6"/>
  <c r="X14" i="6"/>
  <c r="X16" i="6"/>
  <c r="AD16" i="6"/>
  <c r="R17" i="6"/>
  <c r="D17" i="6" s="1"/>
  <c r="D67" i="6"/>
  <c r="L21" i="6"/>
  <c r="D21" i="6" s="1"/>
  <c r="X21" i="6"/>
  <c r="L22" i="6"/>
  <c r="D22" i="6" s="1"/>
  <c r="R22" i="6"/>
  <c r="L23" i="6"/>
  <c r="R23" i="6"/>
  <c r="X52" i="6"/>
  <c r="D52" i="6" s="1"/>
  <c r="X51" i="6"/>
  <c r="X53" i="6"/>
  <c r="X8" i="6"/>
  <c r="L57" i="6"/>
  <c r="D57" i="6" s="1"/>
  <c r="X57" i="6"/>
  <c r="X58" i="6"/>
  <c r="X31" i="6"/>
  <c r="D42" i="6"/>
  <c r="X62" i="6"/>
  <c r="D38" i="6"/>
  <c r="R9" i="6"/>
  <c r="R18" i="6"/>
  <c r="X18" i="6"/>
  <c r="L28" i="6"/>
  <c r="L30" i="6"/>
  <c r="R30" i="6"/>
  <c r="L31" i="6"/>
  <c r="L41" i="6"/>
  <c r="D41" i="6" s="1"/>
  <c r="X48" i="6"/>
  <c r="X54" i="6"/>
  <c r="X56" i="6"/>
  <c r="X60" i="6"/>
  <c r="D60" i="6" s="1"/>
  <c r="D8" i="6"/>
  <c r="D44" i="6"/>
  <c r="X12" i="6"/>
  <c r="L13" i="6"/>
  <c r="D13" i="6" s="1"/>
  <c r="R37" i="6"/>
  <c r="D37" i="6" s="1"/>
  <c r="L43" i="6"/>
  <c r="D43" i="6" s="1"/>
  <c r="X55" i="6"/>
  <c r="X61" i="6"/>
  <c r="D68" i="6"/>
  <c r="D16" i="6"/>
  <c r="D36" i="6"/>
  <c r="D65" i="6"/>
  <c r="D64" i="6"/>
  <c r="D27" i="6"/>
  <c r="AD18" i="6"/>
  <c r="L46" i="6"/>
  <c r="R50" i="6"/>
  <c r="L54" i="6"/>
  <c r="X10" i="6"/>
  <c r="D10" i="6" s="1"/>
  <c r="L7" i="6"/>
  <c r="D7" i="6" s="1"/>
  <c r="R28" i="6"/>
  <c r="D28" i="6" s="1"/>
  <c r="L47" i="6"/>
  <c r="D47" i="6" s="1"/>
  <c r="L62" i="6"/>
  <c r="D62" i="6" s="1"/>
  <c r="R63" i="6"/>
  <c r="L53" i="6"/>
  <c r="R11" i="6"/>
  <c r="X24" i="6"/>
  <c r="R29" i="6"/>
  <c r="D29" i="6" s="1"/>
  <c r="L55" i="6"/>
  <c r="L59" i="6"/>
  <c r="X15" i="6"/>
  <c r="R25" i="6"/>
  <c r="L9" i="6"/>
  <c r="L48" i="6"/>
  <c r="D48" i="6" s="1"/>
  <c r="X23" i="6"/>
  <c r="D23" i="6" s="1"/>
  <c r="R39" i="6"/>
  <c r="D39" i="6" s="1"/>
  <c r="X49" i="6"/>
  <c r="D49" i="6" s="1"/>
  <c r="R53" i="6"/>
  <c r="AD53" i="6"/>
  <c r="X59" i="6"/>
  <c r="L61" i="6"/>
  <c r="L14" i="6"/>
  <c r="D14" i="6" s="1"/>
  <c r="X11" i="6"/>
  <c r="R15" i="6"/>
  <c r="AD15" i="6"/>
  <c r="R24" i="6"/>
  <c r="X46" i="6"/>
  <c r="L50" i="6"/>
  <c r="X50" i="6"/>
  <c r="R54" i="6"/>
  <c r="AD54" i="6"/>
  <c r="L56" i="6"/>
  <c r="D56" i="6" s="1"/>
  <c r="L58" i="6"/>
  <c r="L63" i="6"/>
  <c r="X25" i="6"/>
  <c r="L51" i="6"/>
  <c r="D51" i="6" s="1"/>
  <c r="D50" i="6" l="1"/>
  <c r="D15" i="6"/>
  <c r="D25" i="6"/>
  <c r="D46" i="6"/>
  <c r="D31" i="6"/>
  <c r="D24" i="6"/>
  <c r="D11" i="6"/>
  <c r="D12" i="6"/>
  <c r="D30" i="6"/>
  <c r="D58" i="6"/>
  <c r="D61" i="6"/>
  <c r="D9" i="6"/>
  <c r="D55" i="6"/>
  <c r="D18" i="6"/>
  <c r="D63" i="6"/>
  <c r="D59" i="6"/>
  <c r="D54" i="6"/>
  <c r="D53" i="6"/>
  <c r="D22" i="8" l="1"/>
  <c r="C22" i="8"/>
  <c r="B22" i="8"/>
  <c r="D21" i="8" l="1"/>
  <c r="C21" i="8"/>
  <c r="B21" i="8"/>
  <c r="C20" i="9" l="1"/>
  <c r="B20" i="9"/>
  <c r="A20" i="9"/>
  <c r="C19" i="9"/>
  <c r="B19" i="9"/>
  <c r="A19" i="9"/>
  <c r="C18" i="9"/>
  <c r="B18" i="9"/>
  <c r="A18" i="9"/>
  <c r="F21" i="8" l="1"/>
  <c r="E20" i="9" l="1"/>
  <c r="E18" i="9" l="1"/>
  <c r="E19" i="9"/>
  <c r="A20" i="2"/>
  <c r="F22" i="8" l="1"/>
  <c r="F42" i="8" l="1"/>
  <c r="F47" i="8" l="1"/>
  <c r="F44" i="8"/>
  <c r="E51" i="2" l="1"/>
  <c r="A37" i="2"/>
  <c r="B37" i="2"/>
  <c r="C37" i="2"/>
  <c r="A38" i="2"/>
  <c r="B38" i="2"/>
  <c r="C38" i="2"/>
  <c r="A39" i="2"/>
  <c r="B39" i="2"/>
  <c r="C39" i="2"/>
  <c r="A41" i="2"/>
  <c r="B41" i="2"/>
  <c r="C41" i="2"/>
  <c r="A42" i="2"/>
  <c r="B42" i="2"/>
  <c r="C42" i="2"/>
  <c r="A43" i="2"/>
  <c r="B43" i="2"/>
  <c r="C43" i="2"/>
  <c r="A44" i="2"/>
  <c r="B44" i="2"/>
  <c r="C44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A51" i="2"/>
  <c r="B36" i="2"/>
  <c r="C36" i="2"/>
  <c r="A36" i="2"/>
  <c r="A21" i="2"/>
  <c r="B21" i="2"/>
  <c r="C21" i="2"/>
  <c r="A22" i="2"/>
  <c r="B22" i="2"/>
  <c r="C22" i="2"/>
  <c r="A23" i="2"/>
  <c r="B23" i="2"/>
  <c r="C23" i="2"/>
  <c r="A25" i="2"/>
  <c r="B25" i="2"/>
  <c r="C25" i="2"/>
  <c r="A26" i="2"/>
  <c r="B26" i="2"/>
  <c r="C26" i="2"/>
  <c r="A27" i="2"/>
  <c r="B27" i="2"/>
  <c r="C27" i="2"/>
  <c r="A28" i="2"/>
  <c r="B28" i="2"/>
  <c r="C28" i="2"/>
  <c r="A30" i="2"/>
  <c r="B30" i="2"/>
  <c r="C30" i="2"/>
  <c r="A31" i="2"/>
  <c r="B31" i="2"/>
  <c r="C31" i="2"/>
  <c r="A32" i="2"/>
  <c r="B32" i="2"/>
  <c r="C32" i="2"/>
  <c r="A33" i="2"/>
  <c r="B33" i="2"/>
  <c r="C33" i="2"/>
  <c r="B20" i="2"/>
  <c r="C20" i="2"/>
  <c r="F43" i="8" l="1"/>
  <c r="F50" i="8"/>
  <c r="F34" i="8"/>
  <c r="F32" i="8"/>
  <c r="F46" i="8"/>
  <c r="F49" i="8"/>
  <c r="F37" i="8"/>
  <c r="F48" i="8"/>
  <c r="F38" i="8" l="1"/>
  <c r="F45" i="8"/>
  <c r="F33" i="8"/>
  <c r="F36" i="8"/>
  <c r="F40" i="8"/>
  <c r="F35" i="8"/>
  <c r="F39" i="8"/>
  <c r="F20" i="7"/>
  <c r="F21" i="7"/>
  <c r="F24" i="7"/>
  <c r="F27" i="7"/>
  <c r="F19" i="7"/>
  <c r="F22" i="7"/>
  <c r="F26" i="7"/>
  <c r="F25" i="7"/>
  <c r="E49" i="2"/>
  <c r="E42" i="2"/>
  <c r="E36" i="2"/>
  <c r="E43" i="2"/>
  <c r="E44" i="2"/>
  <c r="E48" i="2"/>
  <c r="E47" i="2"/>
  <c r="E38" i="2"/>
  <c r="E46" i="2"/>
  <c r="E37" i="2"/>
  <c r="E41" i="2"/>
  <c r="E39" i="2"/>
  <c r="E33" i="2"/>
  <c r="E32" i="2"/>
  <c r="E31" i="2"/>
  <c r="E30" i="2"/>
  <c r="E28" i="2"/>
  <c r="E27" i="2"/>
  <c r="E26" i="2"/>
  <c r="E25" i="2"/>
  <c r="E23" i="2"/>
  <c r="E22" i="2"/>
  <c r="E21" i="2"/>
  <c r="E20" i="2"/>
</calcChain>
</file>

<file path=xl/sharedStrings.xml><?xml version="1.0" encoding="utf-8"?>
<sst xmlns="http://schemas.openxmlformats.org/spreadsheetml/2006/main" count="664" uniqueCount="415">
  <si>
    <t>Артикул</t>
  </si>
  <si>
    <t>ОПИСАНИЕ СЕРИИ:</t>
  </si>
  <si>
    <t>Изображение</t>
  </si>
  <si>
    <t>Цена (руб.)</t>
  </si>
  <si>
    <t>Наименование</t>
  </si>
  <si>
    <t>Наименование модуля</t>
  </si>
  <si>
    <t>Размер</t>
  </si>
  <si>
    <t>Цена</t>
  </si>
  <si>
    <t>Тиквуд темный.</t>
  </si>
  <si>
    <t>Кол-во</t>
  </si>
  <si>
    <t>Готовые комплекты на колесных опорах</t>
  </si>
  <si>
    <t>Стеллаж на колесных опорах - 4 полки</t>
  </si>
  <si>
    <t>Стеллаж на колесных опорах - 3 полки</t>
  </si>
  <si>
    <t>Стеллаж на колесных опорах - 5полок</t>
  </si>
  <si>
    <t>Стеллаж на колесных опорах - 5 полок</t>
  </si>
  <si>
    <t>Готовые комплекты на регулируемых опорах</t>
  </si>
  <si>
    <t>Стеллаж на регулируемых опорах - 5 полок</t>
  </si>
  <si>
    <t>Стеллаж на регулируемых опорах - 4 полки</t>
  </si>
  <si>
    <t>Стеллаж на регулируемых опорах - 3 полки</t>
  </si>
  <si>
    <t>VR.MST.P-3.8V</t>
  </si>
  <si>
    <t>VR.MST.P-2.4</t>
  </si>
  <si>
    <t>VR.MST.P-2.8</t>
  </si>
  <si>
    <t>VR.MST.P-2.4V</t>
  </si>
  <si>
    <t>VR.MST.P-3.4</t>
  </si>
  <si>
    <t>VR.MST.P-3.4V</t>
  </si>
  <si>
    <t>VR.MST.P-3.8</t>
  </si>
  <si>
    <t>VR.MST.P-2.8V</t>
  </si>
  <si>
    <t>Прайс-лист на столы серии "LOFT"</t>
  </si>
  <si>
    <t>№</t>
  </si>
  <si>
    <t xml:space="preserve">Наименование </t>
  </si>
  <si>
    <t>Прайс-лист на  мобильные стеллажи серии "LOFT"</t>
  </si>
  <si>
    <t>3 ПОЛКИ</t>
  </si>
  <si>
    <t>СТЕЛЛАЖИ НА КОЛЕСНЫХ ОПОРАХ</t>
  </si>
  <si>
    <t>4 ПОЛКИ</t>
  </si>
  <si>
    <t>5 ПОЛОК</t>
  </si>
  <si>
    <t>СТЕЛЛАЖИ НА РЕГУЛИРУЕМЫХ ОПОРАХ</t>
  </si>
  <si>
    <t>Стол рабочий</t>
  </si>
  <si>
    <t>VR.L-SRZ-1.7</t>
  </si>
  <si>
    <t>VR.L-SRZ-2.7</t>
  </si>
  <si>
    <t>VR.L-SRZ-3.7</t>
  </si>
  <si>
    <t>VR.L-SRZ-4.7</t>
  </si>
  <si>
    <t>VR.L-SRX-1.7</t>
  </si>
  <si>
    <t>VR.L-SRX-2.7</t>
  </si>
  <si>
    <t>VR.L-SRX-3.7</t>
  </si>
  <si>
    <t>VR.L-SRX-4.7</t>
  </si>
  <si>
    <t>VR.L-MST.S</t>
  </si>
  <si>
    <t>VR.L-MST.K-3.4</t>
  </si>
  <si>
    <t>VR.L-MST.K-3.4V</t>
  </si>
  <si>
    <t>VR.L-MST.K-3.8</t>
  </si>
  <si>
    <t>VR.L-MST.K-3.8V</t>
  </si>
  <si>
    <t>VR.L-MST.K-4.4</t>
  </si>
  <si>
    <t>VR.L-MST.K-4.4V</t>
  </si>
  <si>
    <t>VR.L-MST.K-4.8</t>
  </si>
  <si>
    <t>VR.L-MST.K-4.8V</t>
  </si>
  <si>
    <t>VR.L-MST.K-5.4</t>
  </si>
  <si>
    <t>VR.L-MST.K-5.4V</t>
  </si>
  <si>
    <t>VR.L-MST.K-5.8</t>
  </si>
  <si>
    <t>VR.L-MST.K-5.8V</t>
  </si>
  <si>
    <t>VR.L-MST.O-3.4</t>
  </si>
  <si>
    <t>VR.L-MST.O-3.4V</t>
  </si>
  <si>
    <t>VR.L-MST.O-3.8</t>
  </si>
  <si>
    <t>VR.L-MST.O-3.8V</t>
  </si>
  <si>
    <t>VR.L-MST.O-4.4</t>
  </si>
  <si>
    <t>VR.L-MST.O-4.4V</t>
  </si>
  <si>
    <t>VR.L-MST.O-4.8</t>
  </si>
  <si>
    <t>VR.L-MST.O-4.8V</t>
  </si>
  <si>
    <t>VR.L-MST.O-5.4</t>
  </si>
  <si>
    <t>VR.L-MST.O-5.4V</t>
  </si>
  <si>
    <t>VR.L-MST.O-5.8</t>
  </si>
  <si>
    <t>VR.L-MST.O-5.8V</t>
  </si>
  <si>
    <t>VR.L-MST-3BK</t>
  </si>
  <si>
    <t>VR.L-MST-4BK</t>
  </si>
  <si>
    <t>VR.L-MST-5BK</t>
  </si>
  <si>
    <t>VR.L-MST-3BO</t>
  </si>
  <si>
    <t>VR.L-MST-4BO</t>
  </si>
  <si>
    <t>VR.L-MST-5BO</t>
  </si>
  <si>
    <t>VR.L-MST-3.S4</t>
  </si>
  <si>
    <t>VR.L-MST-4.S4</t>
  </si>
  <si>
    <t>VR.L-MST-5.S4</t>
  </si>
  <si>
    <t>VR.L-MST-3.S8</t>
  </si>
  <si>
    <t>VR.L-MST-4.S8</t>
  </si>
  <si>
    <t>VR.L-MST-5.S8</t>
  </si>
  <si>
    <r>
      <t xml:space="preserve">Цвета ЛДСП:  </t>
    </r>
    <r>
      <rPr>
        <sz val="11"/>
        <color theme="1"/>
        <rFont val="Calibri"/>
        <family val="2"/>
        <charset val="204"/>
        <scheme val="minor"/>
      </rPr>
      <t>Денвер светлый, Дуб Аризона, Дуб Аттик, Белый Бриллиант, Тиквуд темный, Тиквуд светлый.</t>
    </r>
  </si>
  <si>
    <r>
      <t xml:space="preserve">СТОЛЫ НА </t>
    </r>
    <r>
      <rPr>
        <b/>
        <sz val="16"/>
        <color theme="1"/>
        <rFont val="Calibri"/>
        <family val="2"/>
        <charset val="204"/>
        <scheme val="minor"/>
      </rPr>
      <t>X</t>
    </r>
    <r>
      <rPr>
        <sz val="14"/>
        <color theme="1"/>
        <rFont val="Calibri"/>
        <family val="2"/>
        <charset val="204"/>
        <scheme val="minor"/>
      </rPr>
      <t>-ОБРАЗНЫХ ОПОРАХ</t>
    </r>
  </si>
  <si>
    <r>
      <t xml:space="preserve">СТОЛЫ НА </t>
    </r>
    <r>
      <rPr>
        <b/>
        <sz val="16"/>
        <color theme="1"/>
        <rFont val="Calibri"/>
        <family val="2"/>
        <charset val="204"/>
        <scheme val="minor"/>
      </rPr>
      <t>Z</t>
    </r>
    <r>
      <rPr>
        <sz val="14"/>
        <color theme="1"/>
        <rFont val="Calibri"/>
        <family val="2"/>
        <charset val="204"/>
        <scheme val="minor"/>
      </rPr>
      <t>-ОБРАЗНЫХ ОПОРАХ</t>
    </r>
  </si>
  <si>
    <t>Коэффициент</t>
  </si>
  <si>
    <t>Цена+коэффициент</t>
  </si>
  <si>
    <t>Мобильные стеллажи</t>
  </si>
  <si>
    <t>Столешница</t>
  </si>
  <si>
    <t>Корпус короба с ящиком + полка</t>
  </si>
  <si>
    <t>Корпус с распашным фасадом</t>
  </si>
  <si>
    <t>VR.L-KT1</t>
  </si>
  <si>
    <t>VR.L-KT2</t>
  </si>
  <si>
    <t>Комплект опор X-образных</t>
  </si>
  <si>
    <t>Комплект опор Z-образных</t>
  </si>
  <si>
    <t>VR.L-OX.K</t>
  </si>
  <si>
    <t>VR.L-OZ.K</t>
  </si>
  <si>
    <t>МОБИЛЬНЫЕ СТЕЛЛАЖИ</t>
  </si>
  <si>
    <t>На X-образных опорах</t>
  </si>
  <si>
    <t>На Z-образных опорах</t>
  </si>
  <si>
    <t>Тумбы</t>
  </si>
  <si>
    <t>Цена + коэффициент</t>
  </si>
  <si>
    <t>Комплектующие</t>
  </si>
  <si>
    <t>Комплекты</t>
  </si>
  <si>
    <t>ТУМБЫ НА КОЛЕСНЫХ ОПОРАХ</t>
  </si>
  <si>
    <t>VR.L-T1.K</t>
  </si>
  <si>
    <t>VR.L-T2.K</t>
  </si>
  <si>
    <t>VR.L-T1.O</t>
  </si>
  <si>
    <t>VR.L-T2.O</t>
  </si>
  <si>
    <t>60БМ.КТ-98</t>
  </si>
  <si>
    <t>60БМ.КТ-118</t>
  </si>
  <si>
    <t>60БМ.КТ-138</t>
  </si>
  <si>
    <t>60БМ.КТ-158</t>
  </si>
  <si>
    <t>VR.L-TN-1.K</t>
  </si>
  <si>
    <t>VR.L-TN-2.K</t>
  </si>
  <si>
    <t>VR.L-TN-3.K</t>
  </si>
  <si>
    <t>VR.L-TN-4.K</t>
  </si>
  <si>
    <t>VR.L-TN-5.K</t>
  </si>
  <si>
    <t>VR.L-TN-6.K</t>
  </si>
  <si>
    <t>VR.L-TN-7.K</t>
  </si>
  <si>
    <t>VR.L-TN-1.O</t>
  </si>
  <si>
    <t>VR.L-TN-2.O</t>
  </si>
  <si>
    <t>VR.L-TN-3.O</t>
  </si>
  <si>
    <t>VR.L-TN-4.O</t>
  </si>
  <si>
    <t>VR.L-TN-5.O</t>
  </si>
  <si>
    <t>VR.L-TN-6.O</t>
  </si>
  <si>
    <t>VR.L-TN-7.O</t>
  </si>
  <si>
    <t>Столы</t>
  </si>
  <si>
    <t>Опора проходная на колесных опорах</t>
  </si>
  <si>
    <t>Опора проходная на регулируемых опорах</t>
  </si>
  <si>
    <t>ТУМБЫ НА РЕГУЛИРУЕМЫХ ОПОРАХ</t>
  </si>
  <si>
    <t>Тумба на колесных опорах с распашным фасадом</t>
  </si>
  <si>
    <t>Тумба на колесных опорах с ящиком и полкой</t>
  </si>
  <si>
    <t>Тумба на колесных опорах наборная. Вариант №1</t>
  </si>
  <si>
    <t>Тумба на колесных опорах наборная. Вариант №2</t>
  </si>
  <si>
    <t>Тумба на колесных опорах наборная. Вариант №3</t>
  </si>
  <si>
    <t>Тумба на колесных опорах наборная. Вариант №4</t>
  </si>
  <si>
    <t>Тумба на колесных опорах наборная. Вариант №5</t>
  </si>
  <si>
    <t>Тумба на колесных опорах наборная. Вариант №6</t>
  </si>
  <si>
    <t>Тумба на колесных опорах наборная. Вариант №7</t>
  </si>
  <si>
    <t>Прайс-лист на тумбы серии "LOFT"</t>
  </si>
  <si>
    <t>VR.L-OT.OPO</t>
  </si>
  <si>
    <t>СТОЛЫ</t>
  </si>
  <si>
    <t>ТУМБЫ</t>
  </si>
  <si>
    <t>VR.L-SSRX-1.7</t>
  </si>
  <si>
    <t>VR.L-SSRX-2.7</t>
  </si>
  <si>
    <t>VR.L-SSRX-3.7</t>
  </si>
  <si>
    <t>VR.L-SSRX-4.7</t>
  </si>
  <si>
    <t>Тумба на регулируемых опорах с распашным фасадом</t>
  </si>
  <si>
    <t>VR.L-OT.BZO.K</t>
  </si>
  <si>
    <t>Комплект боковин завершающих на колесных опорах</t>
  </si>
  <si>
    <t>ИК-00000925</t>
  </si>
  <si>
    <t>ИК-00000937</t>
  </si>
  <si>
    <t>ИК-00000938</t>
  </si>
  <si>
    <t>ИК-00000939</t>
  </si>
  <si>
    <t>ИК-00000940</t>
  </si>
  <si>
    <t>ИК-00001022</t>
  </si>
  <si>
    <t>ИК-00001028</t>
  </si>
  <si>
    <t>ЦБ-00071298</t>
  </si>
  <si>
    <t>ЦБ-00071299</t>
  </si>
  <si>
    <t>ЦБ-00071301</t>
  </si>
  <si>
    <t>ЦБ-00071306</t>
  </si>
  <si>
    <t>ЦБ-00071307</t>
  </si>
  <si>
    <t>ЦБ-00071308</t>
  </si>
  <si>
    <t>ЦБ-00071312</t>
  </si>
  <si>
    <t>ЦБ-00071314</t>
  </si>
  <si>
    <t>ЦБ-00071316</t>
  </si>
  <si>
    <t>ЦБ-00071318</t>
  </si>
  <si>
    <t>ЦБ-00071320</t>
  </si>
  <si>
    <t>ЦБ-00071322</t>
  </si>
  <si>
    <t>VR.L-OT.BZK.K</t>
  </si>
  <si>
    <t>ЦБ-00071326</t>
  </si>
  <si>
    <t>ЦБ-00071328</t>
  </si>
  <si>
    <t>VR.L-OT.OPK</t>
  </si>
  <si>
    <t>ЦБ-00071330</t>
  </si>
  <si>
    <t>ЦБ-00071332</t>
  </si>
  <si>
    <t>ЦБ-00071336</t>
  </si>
  <si>
    <t>ЦБ-00071337</t>
  </si>
  <si>
    <t>ЦБ-00071338</t>
  </si>
  <si>
    <t>ЦБ-00071339</t>
  </si>
  <si>
    <t>ЦБ-00071340</t>
  </si>
  <si>
    <t>ЦБ-00071341</t>
  </si>
  <si>
    <t>ЦБ-00071342</t>
  </si>
  <si>
    <t>ЦБ-00071343</t>
  </si>
  <si>
    <t>ЦБ-00071344</t>
  </si>
  <si>
    <t>ЦБ-00071345</t>
  </si>
  <si>
    <t>ЦБ-00071346</t>
  </si>
  <si>
    <t>ЦБ-00071347</t>
  </si>
  <si>
    <t>ЦБ-00071348</t>
  </si>
  <si>
    <t>ЦБ-00071349</t>
  </si>
  <si>
    <t>ЦБ-00071422</t>
  </si>
  <si>
    <t>ЦБ-00071423</t>
  </si>
  <si>
    <t>ЦБ-00071424</t>
  </si>
  <si>
    <t>ЦБ-00071425</t>
  </si>
  <si>
    <t>ЦБ-00071426</t>
  </si>
  <si>
    <t>ЦБ-00071427</t>
  </si>
  <si>
    <t>ЦБ-00071428</t>
  </si>
  <si>
    <t>ЦБ-00071429</t>
  </si>
  <si>
    <t>ЦБ-00071430</t>
  </si>
  <si>
    <t>ЦБ-00071431</t>
  </si>
  <si>
    <t>ЦБ-00071432</t>
  </si>
  <si>
    <t>ЦБ-00071433</t>
  </si>
  <si>
    <t>ЦБ-00071434</t>
  </si>
  <si>
    <t>ЦБ-00071435</t>
  </si>
  <si>
    <t>ЦБ-00071436</t>
  </si>
  <si>
    <t>ЦБ-00071437</t>
  </si>
  <si>
    <t>ЦБ-00071438</t>
  </si>
  <si>
    <t>ЦБ-00071439</t>
  </si>
  <si>
    <t>ЦБ-00071440</t>
  </si>
  <si>
    <t>ЦБ-00071441</t>
  </si>
  <si>
    <t>ЦБ-00071442</t>
  </si>
  <si>
    <t>ЦБ-00071443</t>
  </si>
  <si>
    <t>ЦБ-00071444</t>
  </si>
  <si>
    <t>ЦБ-00071445</t>
  </si>
  <si>
    <t>ЦБ-00071446</t>
  </si>
  <si>
    <t>ЦБ-00071447</t>
  </si>
  <si>
    <t>ЦБ-00071448</t>
  </si>
  <si>
    <t>ЦБ-00071449</t>
  </si>
  <si>
    <t>ЦБ-00071450</t>
  </si>
  <si>
    <t>ЦБ-00071451</t>
  </si>
  <si>
    <t>ЦБ-00071452</t>
  </si>
  <si>
    <t>ЦБ-00071453</t>
  </si>
  <si>
    <t>ЦБ-00071454</t>
  </si>
  <si>
    <t>ЦБ-00071455</t>
  </si>
  <si>
    <t>ЦБ-00071456</t>
  </si>
  <si>
    <t>ЦБ-00071457</t>
  </si>
  <si>
    <t>ЦБ-00071458</t>
  </si>
  <si>
    <t>ЦБ-00071459</t>
  </si>
  <si>
    <t>ЦБ-00071460</t>
  </si>
  <si>
    <t>ЦБ-00071461</t>
  </si>
  <si>
    <t>ЦБ-00071462</t>
  </si>
  <si>
    <t>ЦБ-00071463</t>
  </si>
  <si>
    <t>ЦБ-00071464</t>
  </si>
  <si>
    <t>ЦБ-00071465</t>
  </si>
  <si>
    <t>ЦБ-00071466</t>
  </si>
  <si>
    <t>ЦБ-00071467</t>
  </si>
  <si>
    <t>ЦБ-00071468</t>
  </si>
  <si>
    <t>ЦБ-00071469</t>
  </si>
  <si>
    <t>ЦБ-00071470</t>
  </si>
  <si>
    <t>ЦБ-00071471</t>
  </si>
  <si>
    <t>Прайс-лист на  журнальные столы серии "LOFT"</t>
  </si>
  <si>
    <t>Столы устанавливаются на регулируемые опоры М6.</t>
  </si>
  <si>
    <t>Журнальные столы</t>
  </si>
  <si>
    <t>VR.L-K.SJK-40</t>
  </si>
  <si>
    <t>VR.L-K.SJK-45</t>
  </si>
  <si>
    <t>VR.L-K.SJK-50</t>
  </si>
  <si>
    <t>Металлокаркас журнального стола</t>
  </si>
  <si>
    <t>VR.L-S.SJK-40</t>
  </si>
  <si>
    <t>VR.L-S.SJK-45</t>
  </si>
  <si>
    <t>VR.L-S.SJK-50</t>
  </si>
  <si>
    <t>Столешница стола журнального</t>
  </si>
  <si>
    <t>СТОЛЫ ЖУРНАЛЬНЫЕ</t>
  </si>
  <si>
    <t>VR.L-SJK-40</t>
  </si>
  <si>
    <t xml:space="preserve">Стол журнальный </t>
  </si>
  <si>
    <t>VR.L-SJK-45</t>
  </si>
  <si>
    <t>VR.L-SJK-50</t>
  </si>
  <si>
    <t>Тумба на регулируемых опорах наборная. Вариант №1</t>
  </si>
  <si>
    <t>Тумба на регулируемых опорах наборная. Вариант №2</t>
  </si>
  <si>
    <t>Тумба на регулируемых опорах наборная. Вариант №3</t>
  </si>
  <si>
    <t>Тумба на регулируемых опорах наборная. Вариант №4</t>
  </si>
  <si>
    <t>Тумба на регулируемых опорах наборная. Вариант №5</t>
  </si>
  <si>
    <t>Тумба на регулируемых опорах наборная. Вариант №6</t>
  </si>
  <si>
    <t>Тумба на регулируемых опорах наборная. Вариант №7</t>
  </si>
  <si>
    <t>Тумба на регулируемых опорах с ящиком и полкой</t>
  </si>
  <si>
    <t>Соединительные элементы</t>
  </si>
  <si>
    <t>Комплект боковин на 3 полки, на колесных опорах</t>
  </si>
  <si>
    <t>Комплект боковин на 4 полки, на колесных опорах</t>
  </si>
  <si>
    <t>Комплект боковин на 5 полок, на колесных опорах</t>
  </si>
  <si>
    <t>Комплект боковин на 3 полки, на регулируемых опорах</t>
  </si>
  <si>
    <t>Комплект боковин на 4 полки, на регулируемых опорах</t>
  </si>
  <si>
    <t>Комплект боковин на 5 полок, на регулируемых опорах</t>
  </si>
  <si>
    <t>Комплект соединительных элементов (4шт)</t>
  </si>
  <si>
    <t>Комплект боковин завершающих на регулируемых опорах</t>
  </si>
  <si>
    <t>На стеллажи на опорах установлены регулируемые опоры М8.</t>
  </si>
  <si>
    <t>VR.L-KPY2</t>
  </si>
  <si>
    <t>VR.L-KSY1</t>
  </si>
  <si>
    <t>Тумба приставная</t>
  </si>
  <si>
    <t>VR.L-MKP</t>
  </si>
  <si>
    <t>VR.L-MKS</t>
  </si>
  <si>
    <t>Металлокаркас тумбы настенной</t>
  </si>
  <si>
    <t>Металлокаркас тумбы напольной</t>
  </si>
  <si>
    <t>Ящики тумбы напольной</t>
  </si>
  <si>
    <t>Ящик тумбы нанавесной</t>
  </si>
  <si>
    <t>НАВЕСНАЯ И ПРИСТАВНАЯ ТУМБЫ</t>
  </si>
  <si>
    <t>Тумба навесная (крепление к стене)</t>
  </si>
  <si>
    <t>ОПИСАНИЕ:</t>
  </si>
  <si>
    <t>ЦБ-00099343</t>
  </si>
  <si>
    <t>ЦБ-00099344</t>
  </si>
  <si>
    <t>ЦБ-00099345</t>
  </si>
  <si>
    <t>VR.L-SY1</t>
  </si>
  <si>
    <t>VR.L-PY2</t>
  </si>
  <si>
    <t>ЦБ-00100568</t>
  </si>
  <si>
    <t>ЦБ-00100575</t>
  </si>
  <si>
    <t>ЦБ-00092761</t>
  </si>
  <si>
    <t>ЦБ-00092762</t>
  </si>
  <si>
    <t>ЦБ-00100577</t>
  </si>
  <si>
    <t>ЦБ-00100579</t>
  </si>
  <si>
    <r>
      <rPr>
        <b/>
        <sz val="11"/>
        <color theme="1"/>
        <rFont val="Calibri"/>
        <family val="2"/>
        <charset val="204"/>
        <scheme val="minor"/>
      </rPr>
      <t xml:space="preserve">Цвет металла: </t>
    </r>
    <r>
      <rPr>
        <sz val="11"/>
        <color theme="1"/>
        <rFont val="Calibri"/>
        <family val="2"/>
        <charset val="204"/>
        <scheme val="minor"/>
      </rPr>
      <t>Черный, Белый, Антрацит, Серый, Латте, Мокко.</t>
    </r>
  </si>
  <si>
    <t xml:space="preserve">По покраске изделий из металла (от 10шт) в любой цвет по RAL, обратитесь к вашему менеджеру. </t>
  </si>
  <si>
    <t>ИК-00003792</t>
  </si>
  <si>
    <t>ИК-00003793</t>
  </si>
  <si>
    <t>ЦБ-00099218</t>
  </si>
  <si>
    <t>ЦБ-00099220</t>
  </si>
  <si>
    <t>ЦБ-00099231</t>
  </si>
  <si>
    <t>ЦБ-00099302</t>
  </si>
  <si>
    <t>980*720*750</t>
  </si>
  <si>
    <t>1180*720*750</t>
  </si>
  <si>
    <t>1380*720*750</t>
  </si>
  <si>
    <t>1580*720*750</t>
  </si>
  <si>
    <t>Столы устанавливаются на регулируемые опоры - М8.</t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</si>
  <si>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25 мм.</t>
    </r>
  </si>
  <si>
    <r>
      <rPr>
        <b/>
        <sz val="11"/>
        <color theme="1"/>
        <rFont val="Calibri"/>
        <family val="2"/>
        <charset val="204"/>
        <scheme val="minor"/>
      </rPr>
      <t>Кромка ПВХ</t>
    </r>
    <r>
      <rPr>
        <sz val="11"/>
        <color theme="1"/>
        <rFont val="Calibri"/>
        <family val="2"/>
        <charset val="204"/>
        <scheme val="minor"/>
      </rPr>
      <t xml:space="preserve"> толщиной 0,4 мм и 2 мм.</t>
    </r>
  </si>
  <si>
    <t xml:space="preserve">По покраске изделий из металла (от 10 шт) в любой цвет по RAL, обратитесь к вашему менеджеру. </t>
  </si>
  <si>
    <t>Размеры (Ш*Г*В), мм</t>
  </si>
  <si>
    <t>Цена, (руб.)</t>
  </si>
  <si>
    <t>Измененен: 19.02.2024</t>
  </si>
  <si>
    <r>
      <rPr>
        <b/>
        <sz val="11"/>
        <color theme="1"/>
        <rFont val="Calibri"/>
        <family val="2"/>
        <charset val="204"/>
        <scheme val="minor"/>
      </rPr>
      <t xml:space="preserve">Цвет металла: </t>
    </r>
    <r>
      <rPr>
        <sz val="11"/>
        <color theme="1"/>
        <rFont val="Calibri"/>
        <family val="2"/>
        <charset val="204"/>
        <scheme val="minor"/>
      </rPr>
      <t>Черный, Белый, Антрацит, Серый, Латте, Капучино.</t>
    </r>
  </si>
  <si>
    <r>
      <t xml:space="preserve">Цвета ЛДСП:  </t>
    </r>
    <r>
      <rPr>
        <sz val="11"/>
        <color theme="1"/>
        <rFont val="Calibri"/>
        <family val="2"/>
        <charset val="204"/>
        <scheme val="minor"/>
      </rPr>
      <t>Денвер Светлый, Дуб Аризона, Дуб Аттик, Белый Бриллиант, Тиквуд Светлый.</t>
    </r>
  </si>
  <si>
    <t>716*60*715</t>
  </si>
  <si>
    <t>450*105*450</t>
  </si>
  <si>
    <t>450*335*792</t>
  </si>
  <si>
    <t>400*400*968</t>
  </si>
  <si>
    <t>800*400*968</t>
  </si>
  <si>
    <t>1200*400*968</t>
  </si>
  <si>
    <t>400*400*1334</t>
  </si>
  <si>
    <t>800*400*1334</t>
  </si>
  <si>
    <t>1200*400*1334</t>
  </si>
  <si>
    <t>400*400*1704</t>
  </si>
  <si>
    <t>800*400*1704</t>
  </si>
  <si>
    <t>1200*400*1704</t>
  </si>
  <si>
    <t>400*400*910</t>
  </si>
  <si>
    <t>800*400*910</t>
  </si>
  <si>
    <t>1200*400*910</t>
  </si>
  <si>
    <t>400*400*1280</t>
  </si>
  <si>
    <t>800*400*1280</t>
  </si>
  <si>
    <t>1200*400*1280</t>
  </si>
  <si>
    <t>400*400*1650</t>
  </si>
  <si>
    <t>800*400*1650</t>
  </si>
  <si>
    <t>1200*400*1650</t>
  </si>
  <si>
    <t>500*460*767</t>
  </si>
  <si>
    <t>970*460*767</t>
  </si>
  <si>
    <t>1440*460*767</t>
  </si>
  <si>
    <t>500*460*719</t>
  </si>
  <si>
    <t>970*460*719</t>
  </si>
  <si>
    <t>1440*460*719</t>
  </si>
  <si>
    <t>450*409*450</t>
  </si>
  <si>
    <t>450*409*792</t>
  </si>
  <si>
    <t>400*400*400</t>
  </si>
  <si>
    <t>450*450*450</t>
  </si>
  <si>
    <t>500*500*500</t>
  </si>
  <si>
    <t>398*338*25</t>
  </si>
  <si>
    <t>800*338*25</t>
  </si>
  <si>
    <t>798*338*25</t>
  </si>
  <si>
    <t>1200*338*25</t>
  </si>
  <si>
    <t>30*400*902</t>
  </si>
  <si>
    <t>30*400*1272</t>
  </si>
  <si>
    <t>30*400*1642</t>
  </si>
  <si>
    <t>980*720*25</t>
  </si>
  <si>
    <t>1180*720*25</t>
  </si>
  <si>
    <t>1380*720*25</t>
  </si>
  <si>
    <t>1580*720*25</t>
  </si>
  <si>
    <t>438*460*574</t>
  </si>
  <si>
    <t>400*30*767</t>
  </si>
  <si>
    <t>400*30*719</t>
  </si>
  <si>
    <t>409*409*190</t>
  </si>
  <si>
    <t>409*409*342</t>
  </si>
  <si>
    <t>358*358*358</t>
  </si>
  <si>
    <t>408*408*408</t>
  </si>
  <si>
    <t>458*458*458</t>
  </si>
  <si>
    <t>Размеры (Ш*Г*В)  мм</t>
  </si>
  <si>
    <t>Комплект полок 400 мм - 2шт</t>
  </si>
  <si>
    <t>Комплект полок 800 мм - 2шт</t>
  </si>
  <si>
    <t>Комплект полок 400 мм - 3шт</t>
  </si>
  <si>
    <t xml:space="preserve">Комплект полок 800 мм - 3шт </t>
  </si>
  <si>
    <t>Комплект полок 1200 мм - 2шт</t>
  </si>
  <si>
    <t>Комплект полок 800 мм - 3шт</t>
  </si>
  <si>
    <t>Комплект полок 1200 мм - 3шт</t>
  </si>
  <si>
    <t>Комплект стяжек на 3 полки 400 мм</t>
  </si>
  <si>
    <t>Комплект стяжек на 4 полки 400 мм</t>
  </si>
  <si>
    <t>Комплект стяжек на 5 полок 400 мм</t>
  </si>
  <si>
    <t>Комплект стяжек на 3 полки 800 мм</t>
  </si>
  <si>
    <t>Комплект стяжек на 4 полки 800 мм</t>
  </si>
  <si>
    <t>Комплект стяжек на 5 полок 800 мм</t>
  </si>
  <si>
    <t>L = 974</t>
  </si>
  <si>
    <t>L = 1174</t>
  </si>
  <si>
    <t>L = 1374</t>
  </si>
  <si>
    <t>L = 1574</t>
  </si>
  <si>
    <r>
      <rPr>
        <b/>
        <sz val="11"/>
        <color theme="1"/>
        <rFont val="Calibri"/>
        <family val="2"/>
        <charset val="204"/>
        <scheme val="minor"/>
      </rPr>
      <t>Цвет металла:</t>
    </r>
    <r>
      <rPr>
        <sz val="11"/>
        <color theme="1"/>
        <rFont val="Calibri"/>
        <family val="2"/>
        <charset val="204"/>
        <scheme val="minor"/>
      </rPr>
      <t xml:space="preserve"> Черный, Белый, Антрацит, Серый, Латте, Капучино.</t>
    </r>
  </si>
  <si>
    <r>
      <t xml:space="preserve">Цвета ЛДСП 18 мм:  </t>
    </r>
    <r>
      <rPr>
        <sz val="11"/>
        <color theme="1"/>
        <rFont val="Calibri"/>
        <family val="2"/>
        <charset val="204"/>
        <scheme val="minor"/>
      </rPr>
      <t>Денвер Светлый, Дуб Аризона,  Дуб Аттик, Белый Бриллиант, Тиквуд Светлый,</t>
    </r>
  </si>
  <si>
    <t>Тиквуд Темный.</t>
  </si>
  <si>
    <r>
      <rPr>
        <b/>
        <sz val="11"/>
        <color theme="1"/>
        <rFont val="Calibri"/>
        <family val="2"/>
        <charset val="204"/>
        <scheme val="minor"/>
      </rPr>
      <t xml:space="preserve">Металлокаркас: </t>
    </r>
    <r>
      <rPr>
        <sz val="11"/>
        <color theme="1"/>
        <rFont val="Calibri"/>
        <family val="2"/>
        <charset val="204"/>
        <scheme val="minor"/>
      </rPr>
      <t>Труба 20*20мм.</t>
    </r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</si>
  <si>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18 мм.</t>
    </r>
  </si>
  <si>
    <r>
      <t xml:space="preserve">Цвета ЛДСП: </t>
    </r>
    <r>
      <rPr>
        <sz val="11"/>
        <color theme="1"/>
        <rFont val="Calibri"/>
        <family val="2"/>
        <charset val="204"/>
        <scheme val="minor"/>
      </rPr>
      <t>Денвер светлый, Дуб Аризона, Дуб Аттик, Белый Бриллиант, Тиквуд темный, Тиквуд светлый.</t>
    </r>
  </si>
  <si>
    <r>
      <t xml:space="preserve">Металлокаркас: </t>
    </r>
    <r>
      <rPr>
        <sz val="11"/>
        <color theme="1"/>
        <rFont val="Calibri"/>
        <family val="2"/>
        <charset val="204"/>
        <scheme val="minor"/>
      </rPr>
      <t xml:space="preserve"> Навесная-труба сечением 20*20 мм. Напольная-труба сечением 40*20 мм.</t>
    </r>
  </si>
  <si>
    <r>
      <rPr>
        <b/>
        <sz val="11"/>
        <color theme="1"/>
        <rFont val="Calibri"/>
        <family val="2"/>
        <charset val="204"/>
        <scheme val="minor"/>
      </rPr>
      <t>Направляющие:</t>
    </r>
    <r>
      <rPr>
        <sz val="11"/>
        <color theme="1"/>
        <rFont val="Calibri"/>
        <family val="2"/>
        <charset val="204"/>
        <scheme val="minor"/>
      </rPr>
      <t xml:space="preserve"> Роликовые, L = 350 мм.</t>
    </r>
  </si>
  <si>
    <t>Установка на регулируемые опоры - М6.</t>
  </si>
  <si>
    <r>
      <rPr>
        <b/>
        <sz val="11"/>
        <color theme="1"/>
        <rFont val="Calibri"/>
        <family val="2"/>
        <charset val="204"/>
        <scheme val="minor"/>
      </rPr>
      <t>ЛДСП</t>
    </r>
    <r>
      <rPr>
        <sz val="11"/>
        <color theme="1"/>
        <rFont val="Calibri"/>
        <family val="2"/>
        <charset val="204"/>
        <scheme val="minor"/>
      </rPr>
      <t xml:space="preserve"> толщиной 18 мм и 25 мм.</t>
    </r>
  </si>
  <si>
    <r>
      <rPr>
        <b/>
        <sz val="11"/>
        <color theme="1"/>
        <rFont val="Calibri"/>
        <family val="2"/>
        <charset val="204"/>
        <scheme val="minor"/>
      </rPr>
      <t>Направляющие:</t>
    </r>
    <r>
      <rPr>
        <sz val="11"/>
        <color theme="1"/>
        <rFont val="Calibri"/>
        <family val="2"/>
        <charset val="204"/>
        <scheme val="minor"/>
      </rPr>
      <t xml:space="preserve"> Шариковые полного выдвижения L = 400 мм.</t>
    </r>
  </si>
  <si>
    <t>Установка на колесные опоры D = 50 мм, либо на регулируемые опоры - М8.</t>
  </si>
  <si>
    <r>
      <t xml:space="preserve">Металлокаркас: </t>
    </r>
    <r>
      <rPr>
        <sz val="11"/>
        <color theme="1"/>
        <rFont val="Calibri"/>
        <family val="2"/>
        <charset val="204"/>
        <scheme val="minor"/>
      </rPr>
      <t>опоры - труба сечением 40*40 мм.</t>
    </r>
  </si>
  <si>
    <t>Комплект траверс стола L = 980 мм</t>
  </si>
  <si>
    <t>Комплект траверс стола L = 1180 мм</t>
  </si>
  <si>
    <t>Комплект траверс стола L = 1380 мм</t>
  </si>
  <si>
    <t>Комплект траверс стола L = 1580 мм</t>
  </si>
  <si>
    <t>Комплект соединительных элементов (4 шт)</t>
  </si>
  <si>
    <t>Размеры (ШхГхВ), мм</t>
  </si>
  <si>
    <r>
      <rPr>
        <b/>
        <sz val="11"/>
        <color theme="1"/>
        <rFont val="Calibri"/>
        <family val="2"/>
        <charset val="204"/>
        <scheme val="minor"/>
      </rPr>
      <t>Цвет металла:</t>
    </r>
    <r>
      <rPr>
        <sz val="11"/>
        <color theme="1"/>
        <rFont val="Calibri"/>
        <family val="2"/>
        <charset val="204"/>
        <scheme val="minor"/>
      </rPr>
      <t xml:space="preserve"> Черный, Белый, Антрацит, Серый, Латте, Мокко. </t>
    </r>
  </si>
  <si>
    <r>
      <t xml:space="preserve">Цвета ЛДСП 25 мм:  </t>
    </r>
    <r>
      <rPr>
        <sz val="11"/>
        <color theme="1"/>
        <rFont val="Calibri"/>
        <family val="2"/>
        <charset val="204"/>
        <scheme val="minor"/>
      </rPr>
      <t>Денвер светлый, Дуб Аризона,  Дуб Аттик, Белый Бриллиант, Тиквуд светлый,</t>
    </r>
  </si>
  <si>
    <t>На стеллажи на колесных опорах установлены ролики: D = 50 мм.</t>
  </si>
  <si>
    <t>Караваевская ул.,д.23 ,МЦ "Мебель Дом"</t>
  </si>
  <si>
    <t>Тел :</t>
  </si>
  <si>
    <t>(921)951-27-71</t>
  </si>
  <si>
    <t>(963)300-07-97</t>
  </si>
  <si>
    <t>E-mail: fortunakomforta@yandex.ru</t>
  </si>
  <si>
    <t>WWW.fortunakomforta.ru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</si>
</sst>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#,##0\ _₽"/>
    <numFmt numFmtId="165" formatCode="#,##0.0"/>
    <numFmt numFmtId="166" formatCode="#,##0_ ;\-#,##0\ 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i/>
      <sz val="11"/>
      <name val="Arial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426">
    <xf numFmtId="0" fontId="0" fillId="0" borderId="0" xfId="0"/>
    <xf numFmtId="0" fontId="0" fillId="0" borderId="0" xfId="0" applyProtection="1"/>
    <xf numFmtId="0" fontId="3" fillId="0" borderId="0" xfId="0" applyFont="1" applyProtection="1"/>
    <xf numFmtId="164" fontId="2" fillId="0" borderId="0" xfId="0" applyNumberFormat="1" applyFont="1" applyAlignment="1" applyProtection="1">
      <alignment vertical="top"/>
    </xf>
    <xf numFmtId="0" fontId="3" fillId="0" borderId="0" xfId="0" applyFont="1" applyAlignment="1" applyProtection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2" borderId="26" xfId="0" applyFill="1" applyBorder="1" applyAlignment="1">
      <alignment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4" xfId="0" applyNumberFormat="1" applyBorder="1" applyAlignment="1">
      <alignment vertical="center" wrapText="1"/>
    </xf>
    <xf numFmtId="0" fontId="0" fillId="0" borderId="34" xfId="0" applyNumberFormat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NumberFormat="1" applyBorder="1" applyAlignment="1">
      <alignment horizontal="left" vertical="center" wrapText="1"/>
    </xf>
    <xf numFmtId="0" fontId="0" fillId="0" borderId="18" xfId="0" applyNumberFormat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 wrapText="1"/>
    </xf>
    <xf numFmtId="44" fontId="0" fillId="0" borderId="29" xfId="0" applyNumberFormat="1" applyBorder="1" applyAlignment="1">
      <alignment horizontal="left" vertical="center"/>
    </xf>
    <xf numFmtId="44" fontId="0" fillId="0" borderId="30" xfId="0" applyNumberFormat="1" applyBorder="1" applyAlignment="1">
      <alignment horizontal="left" vertical="center" wrapText="1"/>
    </xf>
    <xf numFmtId="44" fontId="0" fillId="0" borderId="30" xfId="0" applyNumberForma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44" fontId="0" fillId="0" borderId="14" xfId="0" applyNumberFormat="1" applyBorder="1" applyAlignment="1">
      <alignment horizontal="left" vertical="center"/>
    </xf>
    <xf numFmtId="44" fontId="0" fillId="0" borderId="16" xfId="0" applyNumberFormat="1" applyBorder="1" applyAlignment="1">
      <alignment horizontal="left" vertical="center" wrapText="1"/>
    </xf>
    <xf numFmtId="44" fontId="0" fillId="0" borderId="18" xfId="0" applyNumberFormat="1" applyBorder="1" applyAlignment="1">
      <alignment horizontal="left" vertical="center"/>
    </xf>
    <xf numFmtId="44" fontId="0" fillId="0" borderId="1" xfId="0" applyNumberFormat="1" applyBorder="1" applyAlignment="1">
      <alignment horizontal="left" vertical="center" wrapText="1"/>
    </xf>
    <xf numFmtId="44" fontId="0" fillId="0" borderId="36" xfId="0" applyNumberFormat="1" applyBorder="1" applyAlignment="1">
      <alignment horizontal="left" vertical="center"/>
    </xf>
    <xf numFmtId="44" fontId="0" fillId="0" borderId="38" xfId="0" applyNumberFormat="1" applyBorder="1" applyAlignment="1">
      <alignment horizontal="left" vertical="center" wrapText="1"/>
    </xf>
    <xf numFmtId="44" fontId="0" fillId="0" borderId="16" xfId="0" applyNumberFormat="1" applyBorder="1" applyAlignment="1">
      <alignment horizontal="center" vertical="center"/>
    </xf>
    <xf numFmtId="44" fontId="0" fillId="0" borderId="38" xfId="0" applyNumberFormat="1" applyBorder="1" applyAlignment="1">
      <alignment horizontal="center" vertical="center"/>
    </xf>
    <xf numFmtId="0" fontId="0" fillId="0" borderId="0" xfId="0" applyFill="1" applyBorder="1" applyProtection="1"/>
    <xf numFmtId="0" fontId="0" fillId="2" borderId="26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6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Fill="1" applyBorder="1" applyAlignment="1">
      <alignment horizontal="left" vertical="center"/>
    </xf>
    <xf numFmtId="0" fontId="0" fillId="0" borderId="23" xfId="0" applyBorder="1" applyAlignment="1">
      <alignment horizontal="center" vertical="center"/>
    </xf>
    <xf numFmtId="3" fontId="1" fillId="0" borderId="24" xfId="0" applyNumberFormat="1" applyFont="1" applyBorder="1" applyAlignment="1">
      <alignment horizontal="center" vertical="center"/>
    </xf>
    <xf numFmtId="0" fontId="0" fillId="0" borderId="21" xfId="0" applyNumberFormat="1" applyBorder="1" applyAlignment="1">
      <alignment horizontal="left" vertical="center" wrapText="1"/>
    </xf>
    <xf numFmtId="0" fontId="0" fillId="0" borderId="23" xfId="0" applyNumberFormat="1" applyBorder="1" applyAlignment="1">
      <alignment horizontal="left" vertical="center" wrapText="1"/>
    </xf>
    <xf numFmtId="0" fontId="0" fillId="0" borderId="23" xfId="0" applyNumberFormat="1" applyBorder="1" applyAlignment="1">
      <alignment horizontal="center" vertical="center" wrapText="1"/>
    </xf>
    <xf numFmtId="0" fontId="0" fillId="0" borderId="23" xfId="0" applyNumberFormat="1" applyBorder="1" applyAlignment="1">
      <alignment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3" fillId="0" borderId="0" xfId="0" applyFont="1" applyFill="1" applyBorder="1" applyProtection="1"/>
    <xf numFmtId="0" fontId="0" fillId="0" borderId="16" xfId="0" applyFill="1" applyBorder="1" applyAlignment="1">
      <alignment horizontal="left" vertical="center" wrapText="1"/>
    </xf>
    <xf numFmtId="0" fontId="0" fillId="0" borderId="23" xfId="0" applyFill="1" applyBorder="1" applyAlignment="1">
      <alignment horizontal="left" vertical="center" wrapText="1"/>
    </xf>
    <xf numFmtId="0" fontId="3" fillId="0" borderId="0" xfId="0" applyFont="1" applyFill="1" applyBorder="1" applyProtection="1"/>
    <xf numFmtId="0" fontId="0" fillId="0" borderId="36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center" vertical="center"/>
    </xf>
    <xf numFmtId="0" fontId="0" fillId="0" borderId="8" xfId="0" applyBorder="1" applyProtection="1"/>
    <xf numFmtId="0" fontId="3" fillId="0" borderId="0" xfId="0" applyFont="1" applyFill="1" applyBorder="1" applyProtection="1"/>
    <xf numFmtId="0" fontId="8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0" fillId="0" borderId="0" xfId="0" applyFont="1" applyAlignment="1" applyProtection="1">
      <alignment vertical="center"/>
    </xf>
    <xf numFmtId="44" fontId="0" fillId="0" borderId="32" xfId="0" applyNumberFormat="1" applyFont="1" applyFill="1" applyBorder="1" applyAlignment="1">
      <alignment horizontal="center" vertical="center" wrapText="1"/>
    </xf>
    <xf numFmtId="44" fontId="0" fillId="0" borderId="34" xfId="0" applyNumberFormat="1" applyFont="1" applyFill="1" applyBorder="1" applyAlignment="1">
      <alignment vertical="center" wrapText="1"/>
    </xf>
    <xf numFmtId="44" fontId="0" fillId="0" borderId="34" xfId="0" applyNumberFormat="1" applyFont="1" applyBorder="1" applyAlignment="1">
      <alignment horizontal="center" vertical="center" wrapText="1"/>
    </xf>
    <xf numFmtId="3" fontId="0" fillId="0" borderId="35" xfId="0" applyNumberFormat="1" applyFont="1" applyBorder="1" applyAlignment="1">
      <alignment horizontal="center" vertical="center" wrapText="1"/>
    </xf>
    <xf numFmtId="44" fontId="0" fillId="0" borderId="18" xfId="0" applyNumberFormat="1" applyFont="1" applyFill="1" applyBorder="1" applyAlignment="1">
      <alignment horizontal="center" vertical="center" wrapText="1"/>
    </xf>
    <xf numFmtId="44" fontId="0" fillId="0" borderId="1" xfId="0" applyNumberFormat="1" applyFont="1" applyFill="1" applyBorder="1" applyAlignment="1">
      <alignment vertical="center" wrapText="1"/>
    </xf>
    <xf numFmtId="44" fontId="0" fillId="0" borderId="1" xfId="0" applyNumberFormat="1" applyFont="1" applyBorder="1" applyAlignment="1">
      <alignment horizontal="center" vertical="center" wrapText="1"/>
    </xf>
    <xf numFmtId="3" fontId="0" fillId="0" borderId="19" xfId="0" applyNumberFormat="1" applyFont="1" applyBorder="1" applyAlignment="1">
      <alignment horizontal="center" vertical="center" wrapText="1"/>
    </xf>
    <xf numFmtId="44" fontId="0" fillId="0" borderId="21" xfId="0" applyNumberFormat="1" applyFont="1" applyFill="1" applyBorder="1" applyAlignment="1">
      <alignment horizontal="center" vertical="center" wrapText="1"/>
    </xf>
    <xf numFmtId="44" fontId="0" fillId="0" borderId="23" xfId="0" applyNumberFormat="1" applyFont="1" applyFill="1" applyBorder="1" applyAlignment="1">
      <alignment vertical="center" wrapText="1"/>
    </xf>
    <xf numFmtId="44" fontId="0" fillId="0" borderId="23" xfId="0" applyNumberFormat="1" applyFont="1" applyBorder="1" applyAlignment="1">
      <alignment horizontal="center" vertical="center" wrapText="1"/>
    </xf>
    <xf numFmtId="3" fontId="0" fillId="0" borderId="24" xfId="0" applyNumberFormat="1" applyFont="1" applyBorder="1" applyAlignment="1">
      <alignment horizontal="center" vertical="center" wrapText="1"/>
    </xf>
    <xf numFmtId="44" fontId="0" fillId="0" borderId="14" xfId="0" applyNumberFormat="1" applyFont="1" applyFill="1" applyBorder="1" applyAlignment="1">
      <alignment horizontal="center" vertical="center" wrapText="1"/>
    </xf>
    <xf numFmtId="44" fontId="0" fillId="0" borderId="16" xfId="0" applyNumberFormat="1" applyFont="1" applyFill="1" applyBorder="1" applyAlignment="1">
      <alignment vertical="center" wrapText="1"/>
    </xf>
    <xf numFmtId="44" fontId="0" fillId="0" borderId="16" xfId="0" applyNumberFormat="1" applyFont="1" applyBorder="1" applyAlignment="1">
      <alignment horizontal="center" vertical="center" wrapText="1"/>
    </xf>
    <xf numFmtId="3" fontId="0" fillId="0" borderId="17" xfId="0" applyNumberFormat="1" applyFont="1" applyBorder="1" applyAlignment="1">
      <alignment horizontal="center" vertical="center" wrapText="1"/>
    </xf>
    <xf numFmtId="44" fontId="0" fillId="0" borderId="36" xfId="0" applyNumberFormat="1" applyFont="1" applyFill="1" applyBorder="1" applyAlignment="1">
      <alignment horizontal="center" vertical="center" wrapText="1"/>
    </xf>
    <xf numFmtId="44" fontId="0" fillId="0" borderId="38" xfId="0" applyNumberFormat="1" applyFont="1" applyFill="1" applyBorder="1" applyAlignment="1">
      <alignment vertical="center" wrapText="1"/>
    </xf>
    <xf numFmtId="44" fontId="0" fillId="0" borderId="38" xfId="0" applyNumberFormat="1" applyFont="1" applyBorder="1" applyAlignment="1">
      <alignment horizontal="center" vertical="center" wrapText="1"/>
    </xf>
    <xf numFmtId="3" fontId="0" fillId="0" borderId="39" xfId="0" applyNumberFormat="1" applyFont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horizontal="center" vertical="center" wrapText="1"/>
    </xf>
    <xf numFmtId="3" fontId="0" fillId="0" borderId="28" xfId="0" applyNumberFormat="1" applyFont="1" applyFill="1" applyBorder="1" applyAlignment="1">
      <alignment horizontal="center" vertical="center" wrapText="1"/>
    </xf>
    <xf numFmtId="0" fontId="0" fillId="0" borderId="16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3" fontId="0" fillId="0" borderId="19" xfId="0" applyNumberFormat="1" applyFont="1" applyFill="1" applyBorder="1" applyAlignment="1">
      <alignment horizontal="center" vertical="center" wrapText="1"/>
    </xf>
    <xf numFmtId="0" fontId="0" fillId="0" borderId="38" xfId="0" applyNumberFormat="1" applyFont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3" fontId="1" fillId="2" borderId="13" xfId="0" applyNumberFormat="1" applyFont="1" applyFill="1" applyBorder="1" applyAlignment="1">
      <alignment horizontal="center" vertical="center" wrapText="1"/>
    </xf>
    <xf numFmtId="3" fontId="1" fillId="2" borderId="2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 wrapText="1"/>
    </xf>
    <xf numFmtId="44" fontId="0" fillId="0" borderId="0" xfId="0" applyNumberFormat="1" applyFont="1" applyBorder="1" applyAlignment="1">
      <alignment vertical="center" wrapText="1"/>
    </xf>
    <xf numFmtId="44" fontId="0" fillId="0" borderId="14" xfId="0" applyNumberFormat="1" applyFont="1" applyBorder="1" applyAlignment="1">
      <alignment horizontal="center" vertical="center" wrapText="1"/>
    </xf>
    <xf numFmtId="44" fontId="0" fillId="0" borderId="15" xfId="0" applyNumberFormat="1" applyFont="1" applyFill="1" applyBorder="1" applyAlignment="1">
      <alignment horizontal="center" vertical="center" wrapText="1"/>
    </xf>
    <xf numFmtId="3" fontId="0" fillId="0" borderId="15" xfId="0" applyNumberFormat="1" applyFont="1" applyFill="1" applyBorder="1" applyAlignment="1">
      <alignment horizontal="center" vertical="center" wrapText="1"/>
    </xf>
    <xf numFmtId="44" fontId="0" fillId="0" borderId="0" xfId="0" applyNumberFormat="1" applyFont="1" applyAlignment="1">
      <alignment vertical="center" wrapText="1"/>
    </xf>
    <xf numFmtId="44" fontId="0" fillId="0" borderId="0" xfId="0" applyNumberFormat="1" applyFont="1" applyBorder="1" applyAlignment="1">
      <alignment horizontal="center" vertical="center" wrapText="1"/>
    </xf>
    <xf numFmtId="44" fontId="0" fillId="0" borderId="0" xfId="0" applyNumberFormat="1" applyFont="1" applyFill="1" applyBorder="1" applyAlignment="1">
      <alignment vertical="center" wrapText="1"/>
    </xf>
    <xf numFmtId="44" fontId="0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Border="1" applyAlignment="1">
      <alignment horizontal="center" vertical="center" wrapText="1"/>
    </xf>
    <xf numFmtId="44" fontId="0" fillId="0" borderId="18" xfId="0" applyNumberFormat="1" applyFont="1" applyBorder="1" applyAlignment="1">
      <alignment horizontal="center" vertical="center" wrapText="1"/>
    </xf>
    <xf numFmtId="44" fontId="0" fillId="0" borderId="20" xfId="0" applyNumberFormat="1" applyFont="1" applyFill="1" applyBorder="1" applyAlignment="1">
      <alignment horizontal="center" vertical="center" wrapText="1"/>
    </xf>
    <xf numFmtId="3" fontId="0" fillId="0" borderId="20" xfId="0" applyNumberFormat="1" applyFont="1" applyFill="1" applyBorder="1" applyAlignment="1">
      <alignment horizontal="center" vertical="center" wrapText="1"/>
    </xf>
    <xf numFmtId="44" fontId="0" fillId="0" borderId="21" xfId="0" applyNumberFormat="1" applyFont="1" applyBorder="1" applyAlignment="1">
      <alignment horizontal="center" vertical="center" wrapText="1"/>
    </xf>
    <xf numFmtId="44" fontId="0" fillId="0" borderId="22" xfId="0" applyNumberFormat="1" applyFont="1" applyFill="1" applyBorder="1" applyAlignment="1">
      <alignment horizontal="center" vertical="center" wrapText="1"/>
    </xf>
    <xf numFmtId="3" fontId="0" fillId="0" borderId="22" xfId="0" applyNumberFormat="1" applyFont="1" applyFill="1" applyBorder="1" applyAlignment="1">
      <alignment horizontal="center" vertical="center" wrapText="1"/>
    </xf>
    <xf numFmtId="44" fontId="0" fillId="0" borderId="32" xfId="0" applyNumberFormat="1" applyFont="1" applyBorder="1" applyAlignment="1">
      <alignment horizontal="center" vertical="center" wrapText="1"/>
    </xf>
    <xf numFmtId="44" fontId="0" fillId="0" borderId="33" xfId="0" applyNumberFormat="1" applyFont="1" applyFill="1" applyBorder="1" applyAlignment="1">
      <alignment horizontal="center" vertical="center" wrapText="1"/>
    </xf>
    <xf numFmtId="3" fontId="0" fillId="0" borderId="33" xfId="0" applyNumberFormat="1" applyFont="1" applyFill="1" applyBorder="1" applyAlignment="1">
      <alignment horizontal="center" vertical="center" wrapText="1"/>
    </xf>
    <xf numFmtId="44" fontId="0" fillId="0" borderId="37" xfId="0" applyNumberFormat="1" applyFont="1" applyFill="1" applyBorder="1" applyAlignment="1">
      <alignment horizontal="center" vertical="center" wrapText="1"/>
    </xf>
    <xf numFmtId="3" fontId="0" fillId="0" borderId="37" xfId="0" applyNumberFormat="1" applyFont="1" applyFill="1" applyBorder="1" applyAlignment="1">
      <alignment horizontal="center" vertical="center" wrapText="1"/>
    </xf>
    <xf numFmtId="44" fontId="0" fillId="0" borderId="36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44" fontId="0" fillId="0" borderId="16" xfId="0" applyNumberFormat="1" applyFont="1" applyFill="1" applyBorder="1" applyAlignment="1">
      <alignment horizontal="left" vertical="center" wrapText="1"/>
    </xf>
    <xf numFmtId="44" fontId="0" fillId="0" borderId="16" xfId="0" applyNumberFormat="1" applyFont="1" applyFill="1" applyBorder="1" applyAlignment="1">
      <alignment horizontal="center" vertical="center" wrapText="1"/>
    </xf>
    <xf numFmtId="3" fontId="0" fillId="0" borderId="16" xfId="0" applyNumberFormat="1" applyFont="1" applyFill="1" applyBorder="1" applyAlignment="1">
      <alignment horizontal="center" vertical="center" wrapText="1"/>
    </xf>
    <xf numFmtId="44" fontId="0" fillId="0" borderId="1" xfId="0" applyNumberFormat="1" applyFont="1" applyFill="1" applyBorder="1" applyAlignment="1">
      <alignment horizontal="left" vertical="center" wrapText="1"/>
    </xf>
    <xf numFmtId="44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44" fontId="0" fillId="0" borderId="34" xfId="0" applyNumberFormat="1" applyFont="1" applyFill="1" applyBorder="1" applyAlignment="1">
      <alignment horizontal="left" vertical="center" wrapText="1"/>
    </xf>
    <xf numFmtId="44" fontId="0" fillId="0" borderId="34" xfId="0" applyNumberFormat="1" applyFont="1" applyFill="1" applyBorder="1" applyAlignment="1">
      <alignment horizontal="center" vertical="center" wrapText="1"/>
    </xf>
    <xf numFmtId="3" fontId="0" fillId="0" borderId="34" xfId="0" applyNumberFormat="1" applyFont="1" applyFill="1" applyBorder="1" applyAlignment="1">
      <alignment horizontal="center" vertical="center" wrapText="1"/>
    </xf>
    <xf numFmtId="44" fontId="0" fillId="0" borderId="38" xfId="0" applyNumberFormat="1" applyFont="1" applyFill="1" applyBorder="1" applyAlignment="1">
      <alignment horizontal="left" vertical="center" wrapText="1"/>
    </xf>
    <xf numFmtId="44" fontId="0" fillId="0" borderId="38" xfId="0" applyNumberFormat="1" applyFont="1" applyFill="1" applyBorder="1" applyAlignment="1">
      <alignment horizontal="center" vertical="center" wrapText="1"/>
    </xf>
    <xf numFmtId="3" fontId="0" fillId="0" borderId="38" xfId="0" applyNumberFormat="1" applyFont="1" applyFill="1" applyBorder="1" applyAlignment="1">
      <alignment horizontal="center" vertical="center" wrapText="1"/>
    </xf>
    <xf numFmtId="44" fontId="0" fillId="0" borderId="23" xfId="0" applyNumberFormat="1" applyFont="1" applyFill="1" applyBorder="1" applyAlignment="1">
      <alignment horizontal="left" vertical="center" wrapText="1"/>
    </xf>
    <xf numFmtId="44" fontId="0" fillId="0" borderId="23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vertical="center" wrapText="1"/>
    </xf>
    <xf numFmtId="3" fontId="0" fillId="0" borderId="14" xfId="0" applyNumberFormat="1" applyFont="1" applyBorder="1" applyAlignment="1">
      <alignment horizontal="center" vertical="center" wrapText="1"/>
    </xf>
    <xf numFmtId="3" fontId="0" fillId="0" borderId="16" xfId="0" applyNumberFormat="1" applyFont="1" applyFill="1" applyBorder="1" applyAlignment="1">
      <alignment horizontal="left" vertical="center" wrapText="1"/>
    </xf>
    <xf numFmtId="3" fontId="0" fillId="0" borderId="0" xfId="0" applyNumberFormat="1" applyFont="1" applyFill="1" applyBorder="1" applyAlignment="1">
      <alignment vertical="center" wrapText="1"/>
    </xf>
    <xf numFmtId="3" fontId="0" fillId="0" borderId="16" xfId="0" applyNumberFormat="1" applyFont="1" applyBorder="1" applyAlignment="1">
      <alignment horizontal="center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18" xfId="0" applyNumberFormat="1" applyFont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left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14" xfId="0" applyNumberFormat="1" applyFont="1" applyBorder="1" applyAlignment="1">
      <alignment vertical="center" wrapText="1"/>
    </xf>
    <xf numFmtId="3" fontId="0" fillId="0" borderId="16" xfId="0" applyNumberFormat="1" applyFont="1" applyBorder="1" applyAlignment="1">
      <alignment vertical="center" wrapText="1"/>
    </xf>
    <xf numFmtId="166" fontId="0" fillId="0" borderId="17" xfId="0" applyNumberFormat="1" applyFont="1" applyBorder="1" applyAlignment="1">
      <alignment vertical="center" wrapText="1"/>
    </xf>
    <xf numFmtId="3" fontId="0" fillId="0" borderId="18" xfId="0" applyNumberFormat="1" applyFont="1" applyFill="1" applyBorder="1" applyAlignment="1">
      <alignment horizontal="center" vertical="center" wrapText="1"/>
    </xf>
    <xf numFmtId="3" fontId="0" fillId="0" borderId="18" xfId="0" applyNumberFormat="1" applyFont="1" applyBorder="1" applyAlignment="1">
      <alignment vertical="center" wrapText="1"/>
    </xf>
    <xf numFmtId="3" fontId="0" fillId="0" borderId="1" xfId="0" applyNumberFormat="1" applyFont="1" applyBorder="1" applyAlignment="1">
      <alignment vertical="center" wrapText="1"/>
    </xf>
    <xf numFmtId="166" fontId="0" fillId="0" borderId="19" xfId="0" applyNumberFormat="1" applyFont="1" applyBorder="1" applyAlignment="1">
      <alignment vertical="center" wrapText="1"/>
    </xf>
    <xf numFmtId="3" fontId="0" fillId="0" borderId="0" xfId="0" applyNumberFormat="1" applyFont="1" applyFill="1" applyAlignment="1">
      <alignment vertical="center" wrapText="1"/>
    </xf>
    <xf numFmtId="3" fontId="0" fillId="0" borderId="26" xfId="0" applyNumberFormat="1" applyFont="1" applyFill="1" applyBorder="1" applyAlignment="1">
      <alignment horizontal="center" vertical="center" wrapText="1"/>
    </xf>
    <xf numFmtId="3" fontId="0" fillId="0" borderId="27" xfId="0" applyNumberFormat="1" applyFont="1" applyFill="1" applyBorder="1" applyAlignment="1">
      <alignment horizontal="center" vertical="center" wrapText="1"/>
    </xf>
    <xf numFmtId="3" fontId="0" fillId="0" borderId="18" xfId="0" applyNumberFormat="1" applyFont="1" applyFill="1" applyBorder="1" applyAlignment="1">
      <alignment vertical="center" wrapText="1"/>
    </xf>
    <xf numFmtId="3" fontId="0" fillId="0" borderId="1" xfId="0" applyNumberFormat="1" applyFont="1" applyFill="1" applyBorder="1" applyAlignment="1">
      <alignment vertical="center" wrapText="1"/>
    </xf>
    <xf numFmtId="166" fontId="0" fillId="0" borderId="19" xfId="0" applyNumberFormat="1" applyFont="1" applyFill="1" applyBorder="1" applyAlignment="1">
      <alignment vertical="center" wrapText="1"/>
    </xf>
    <xf numFmtId="44" fontId="0" fillId="0" borderId="0" xfId="0" applyNumberFormat="1" applyFont="1" applyFill="1" applyAlignment="1">
      <alignment vertical="center" wrapText="1"/>
    </xf>
    <xf numFmtId="3" fontId="0" fillId="0" borderId="21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left" vertical="center" wrapText="1"/>
    </xf>
    <xf numFmtId="3" fontId="0" fillId="0" borderId="21" xfId="0" applyNumberFormat="1" applyFont="1" applyBorder="1" applyAlignment="1">
      <alignment horizontal="center" vertical="center" wrapText="1"/>
    </xf>
    <xf numFmtId="3" fontId="0" fillId="0" borderId="23" xfId="0" applyNumberFormat="1" applyFont="1" applyBorder="1" applyAlignment="1">
      <alignment horizontal="center" vertical="center" wrapText="1"/>
    </xf>
    <xf numFmtId="3" fontId="0" fillId="0" borderId="36" xfId="0" applyNumberFormat="1" applyFont="1" applyBorder="1" applyAlignment="1">
      <alignment horizontal="center" vertical="center" wrapText="1"/>
    </xf>
    <xf numFmtId="3" fontId="0" fillId="0" borderId="38" xfId="0" applyNumberFormat="1" applyFont="1" applyBorder="1" applyAlignment="1">
      <alignment horizontal="center" vertical="center" wrapText="1"/>
    </xf>
    <xf numFmtId="3" fontId="0" fillId="0" borderId="21" xfId="0" applyNumberFormat="1" applyFont="1" applyBorder="1" applyAlignment="1">
      <alignment vertical="center" wrapText="1"/>
    </xf>
    <xf numFmtId="3" fontId="0" fillId="0" borderId="23" xfId="0" applyNumberFormat="1" applyFont="1" applyBorder="1" applyAlignment="1">
      <alignment vertical="center" wrapText="1"/>
    </xf>
    <xf numFmtId="166" fontId="0" fillId="0" borderId="24" xfId="0" applyNumberFormat="1" applyFont="1" applyBorder="1" applyAlignment="1">
      <alignment vertical="center" wrapText="1"/>
    </xf>
    <xf numFmtId="3" fontId="0" fillId="0" borderId="32" xfId="0" applyNumberFormat="1" applyFont="1" applyFill="1" applyBorder="1" applyAlignment="1">
      <alignment horizontal="center" vertical="center" wrapText="1"/>
    </xf>
    <xf numFmtId="3" fontId="0" fillId="0" borderId="34" xfId="0" applyNumberFormat="1" applyFont="1" applyFill="1" applyBorder="1" applyAlignment="1">
      <alignment horizontal="left" vertical="center" wrapText="1"/>
    </xf>
    <xf numFmtId="166" fontId="0" fillId="0" borderId="0" xfId="0" applyNumberFormat="1" applyFont="1" applyAlignment="1">
      <alignment vertical="center" wrapText="1"/>
    </xf>
    <xf numFmtId="3" fontId="0" fillId="0" borderId="26" xfId="0" applyNumberFormat="1" applyFont="1" applyBorder="1" applyAlignment="1">
      <alignment horizontal="center" vertical="center" wrapText="1"/>
    </xf>
    <xf numFmtId="3" fontId="0" fillId="0" borderId="27" xfId="0" applyNumberFormat="1" applyFont="1" applyBorder="1" applyAlignment="1">
      <alignment horizontal="center" vertical="center" wrapText="1"/>
    </xf>
    <xf numFmtId="3" fontId="0" fillId="0" borderId="28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left" vertical="center" wrapText="1"/>
    </xf>
    <xf numFmtId="3" fontId="0" fillId="0" borderId="23" xfId="0" applyNumberFormat="1" applyFont="1" applyBorder="1" applyAlignment="1">
      <alignment horizontal="left" vertical="center" wrapText="1"/>
    </xf>
    <xf numFmtId="44" fontId="0" fillId="0" borderId="3" xfId="0" applyNumberFormat="1" applyFont="1" applyFill="1" applyBorder="1" applyAlignment="1">
      <alignment horizontal="center" vertical="center" wrapText="1"/>
    </xf>
    <xf numFmtId="44" fontId="0" fillId="0" borderId="3" xfId="0" applyNumberFormat="1" applyFont="1" applyFill="1" applyBorder="1" applyAlignment="1">
      <alignment vertical="center" wrapText="1"/>
    </xf>
    <xf numFmtId="44" fontId="0" fillId="0" borderId="3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165" fontId="0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3" fontId="0" fillId="0" borderId="17" xfId="0" applyNumberFormat="1" applyFont="1" applyBorder="1" applyAlignment="1">
      <alignment horizontal="center" vertical="center"/>
    </xf>
    <xf numFmtId="0" fontId="0" fillId="2" borderId="18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3" fontId="0" fillId="0" borderId="52" xfId="0" applyNumberFormat="1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3" fontId="0" fillId="0" borderId="53" xfId="0" applyNumberFormat="1" applyFont="1" applyBorder="1" applyAlignment="1">
      <alignment horizontal="center" vertical="center"/>
    </xf>
    <xf numFmtId="0" fontId="0" fillId="2" borderId="20" xfId="0" applyFont="1" applyFill="1" applyBorder="1" applyAlignment="1">
      <alignment horizontal="center" vertical="center"/>
    </xf>
    <xf numFmtId="3" fontId="0" fillId="2" borderId="53" xfId="0" applyNumberFormat="1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3" fontId="0" fillId="2" borderId="51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3" fontId="0" fillId="0" borderId="57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44" fontId="0" fillId="0" borderId="32" xfId="0" applyNumberFormat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3" fontId="0" fillId="0" borderId="53" xfId="0" applyNumberFormat="1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3" fontId="0" fillId="0" borderId="51" xfId="0" applyNumberFormat="1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3" fontId="0" fillId="0" borderId="6" xfId="0" applyNumberFormat="1" applyFont="1" applyFill="1" applyBorder="1" applyAlignment="1">
      <alignment horizontal="center" vertical="center" wrapText="1"/>
    </xf>
    <xf numFmtId="3" fontId="0" fillId="0" borderId="52" xfId="0" applyNumberFormat="1" applyFont="1" applyFill="1" applyBorder="1" applyAlignment="1">
      <alignment horizontal="center" vertical="center"/>
    </xf>
    <xf numFmtId="0" fontId="0" fillId="2" borderId="32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 vertical="center" wrapText="1"/>
    </xf>
    <xf numFmtId="3" fontId="0" fillId="2" borderId="57" xfId="0" applyNumberFormat="1" applyFont="1" applyFill="1" applyBorder="1" applyAlignment="1">
      <alignment horizontal="center" vertical="center"/>
    </xf>
    <xf numFmtId="3" fontId="0" fillId="2" borderId="11" xfId="0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vertical="center" wrapText="1"/>
    </xf>
    <xf numFmtId="44" fontId="0" fillId="0" borderId="14" xfId="0" applyNumberFormat="1" applyBorder="1" applyAlignment="1">
      <alignment horizontal="left" vertical="center" wrapText="1"/>
    </xf>
    <xf numFmtId="0" fontId="0" fillId="0" borderId="16" xfId="0" applyNumberFormat="1" applyBorder="1" applyAlignment="1">
      <alignment horizontal="left" vertical="center" wrapText="1"/>
    </xf>
    <xf numFmtId="0" fontId="0" fillId="0" borderId="16" xfId="0" applyNumberFormat="1" applyBorder="1" applyAlignment="1">
      <alignment horizontal="center" vertical="center" wrapText="1"/>
    </xf>
    <xf numFmtId="0" fontId="0" fillId="0" borderId="16" xfId="0" applyNumberFormat="1" applyBorder="1" applyAlignment="1">
      <alignment vertical="center" wrapText="1"/>
    </xf>
    <xf numFmtId="0" fontId="3" fillId="0" borderId="0" xfId="0" applyFont="1" applyFill="1" applyBorder="1" applyProtection="1"/>
    <xf numFmtId="0" fontId="0" fillId="2" borderId="36" xfId="0" applyFont="1" applyFill="1" applyBorder="1" applyAlignment="1">
      <alignment horizontal="center" vertical="center"/>
    </xf>
    <xf numFmtId="0" fontId="0" fillId="2" borderId="37" xfId="0" applyFont="1" applyFill="1" applyBorder="1" applyAlignment="1">
      <alignment horizontal="center" vertical="center"/>
    </xf>
    <xf numFmtId="3" fontId="0" fillId="2" borderId="58" xfId="0" applyNumberFormat="1" applyFont="1" applyFill="1" applyBorder="1" applyAlignment="1">
      <alignment horizontal="center" vertical="center"/>
    </xf>
    <xf numFmtId="3" fontId="0" fillId="0" borderId="17" xfId="0" applyNumberFormat="1" applyFont="1" applyFill="1" applyBorder="1" applyAlignment="1">
      <alignment horizontal="center" vertical="center" wrapText="1"/>
    </xf>
    <xf numFmtId="3" fontId="0" fillId="0" borderId="14" xfId="0" applyNumberFormat="1" applyFont="1" applyFill="1" applyBorder="1" applyAlignment="1">
      <alignment horizontal="center" vertical="center" wrapText="1"/>
    </xf>
    <xf numFmtId="166" fontId="0" fillId="0" borderId="0" xfId="0" applyNumberFormat="1" applyFont="1" applyFill="1" applyBorder="1" applyAlignment="1">
      <alignment vertical="center" wrapText="1"/>
    </xf>
    <xf numFmtId="3" fontId="0" fillId="0" borderId="24" xfId="0" applyNumberFormat="1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vertical="center"/>
    </xf>
    <xf numFmtId="0" fontId="0" fillId="0" borderId="16" xfId="0" applyFont="1" applyFill="1" applyBorder="1" applyAlignment="1">
      <alignment horizontal="center" vertical="center"/>
    </xf>
    <xf numFmtId="3" fontId="0" fillId="0" borderId="0" xfId="0" applyNumberFormat="1" applyFont="1" applyFill="1" applyAlignment="1">
      <alignment horizontal="center" vertical="center"/>
    </xf>
    <xf numFmtId="0" fontId="0" fillId="0" borderId="18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6" xfId="0" applyNumberFormat="1" applyFont="1" applyFill="1" applyBorder="1" applyAlignment="1">
      <alignment horizontal="center" vertical="center" wrapText="1"/>
    </xf>
    <xf numFmtId="0" fontId="0" fillId="0" borderId="23" xfId="0" applyNumberFormat="1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1" fontId="0" fillId="0" borderId="0" xfId="0" applyNumberFormat="1" applyFont="1" applyFill="1" applyBorder="1" applyAlignment="1" applyProtection="1">
      <alignment vertical="center"/>
    </xf>
    <xf numFmtId="1" fontId="0" fillId="0" borderId="0" xfId="0" applyNumberFormat="1" applyFont="1" applyAlignment="1">
      <alignment vertical="center"/>
    </xf>
    <xf numFmtId="1" fontId="1" fillId="0" borderId="0" xfId="0" applyNumberFormat="1" applyFont="1" applyFill="1" applyAlignment="1">
      <alignment vertical="center"/>
    </xf>
    <xf numFmtId="1" fontId="1" fillId="0" borderId="0" xfId="0" applyNumberFormat="1" applyFont="1" applyFill="1" applyBorder="1" applyAlignment="1">
      <alignment vertical="center"/>
    </xf>
    <xf numFmtId="1" fontId="0" fillId="0" borderId="0" xfId="0" applyNumberFormat="1" applyFont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164" fontId="2" fillId="0" borderId="0" xfId="0" applyNumberFormat="1" applyFont="1" applyAlignment="1" applyProtection="1">
      <alignment horizontal="right" vertical="top"/>
    </xf>
    <xf numFmtId="0" fontId="0" fillId="0" borderId="0" xfId="0" applyFont="1" applyAlignment="1" applyProtection="1">
      <alignment vertical="center"/>
    </xf>
    <xf numFmtId="14" fontId="2" fillId="0" borderId="0" xfId="0" applyNumberFormat="1" applyFont="1" applyAlignment="1" applyProtection="1">
      <alignment horizontal="left" vertical="top"/>
    </xf>
    <xf numFmtId="0" fontId="3" fillId="0" borderId="0" xfId="0" applyFont="1" applyFill="1" applyBorder="1" applyProtection="1"/>
    <xf numFmtId="0" fontId="1" fillId="2" borderId="27" xfId="0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 applyProtection="1">
      <alignment horizontal="right" vertical="top"/>
    </xf>
    <xf numFmtId="164" fontId="2" fillId="0" borderId="0" xfId="0" applyNumberFormat="1" applyFont="1" applyFill="1" applyAlignment="1" applyProtection="1">
      <alignment vertical="top"/>
    </xf>
    <xf numFmtId="0" fontId="0" fillId="0" borderId="0" xfId="0" applyFill="1" applyProtection="1"/>
    <xf numFmtId="14" fontId="2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0" fontId="0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38" xfId="0" applyFont="1" applyFill="1" applyBorder="1" applyAlignment="1">
      <alignment horizontal="left" vertical="center" wrapText="1"/>
    </xf>
    <xf numFmtId="0" fontId="0" fillId="0" borderId="16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23" xfId="0" applyFont="1" applyFill="1" applyBorder="1" applyAlignment="1">
      <alignment vertical="center" wrapText="1"/>
    </xf>
    <xf numFmtId="0" fontId="0" fillId="0" borderId="34" xfId="0" applyFont="1" applyBorder="1" applyAlignment="1">
      <alignment vertical="center" wrapText="1"/>
    </xf>
    <xf numFmtId="0" fontId="0" fillId="2" borderId="38" xfId="0" applyFont="1" applyFill="1" applyBorder="1" applyAlignment="1">
      <alignment vertical="center" wrapText="1"/>
    </xf>
    <xf numFmtId="0" fontId="0" fillId="0" borderId="16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vertical="center" wrapText="1"/>
    </xf>
    <xf numFmtId="0" fontId="0" fillId="2" borderId="34" xfId="0" applyFont="1" applyFill="1" applyBorder="1" applyAlignment="1">
      <alignment vertical="center" wrapText="1"/>
    </xf>
    <xf numFmtId="10" fontId="0" fillId="0" borderId="0" xfId="0" applyNumberFormat="1" applyFont="1" applyBorder="1" applyAlignment="1">
      <alignment horizontal="left" vertical="center" wrapText="1"/>
    </xf>
    <xf numFmtId="3" fontId="1" fillId="2" borderId="28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 applyAlignment="1">
      <alignment horizontal="center" vertical="center" wrapText="1"/>
    </xf>
    <xf numFmtId="3" fontId="0" fillId="2" borderId="28" xfId="0" applyNumberFormat="1" applyFont="1" applyFill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3" fontId="0" fillId="0" borderId="19" xfId="0" applyNumberFormat="1" applyFont="1" applyFill="1" applyBorder="1" applyAlignment="1">
      <alignment horizontal="center" vertical="center"/>
    </xf>
    <xf numFmtId="3" fontId="0" fillId="2" borderId="19" xfId="0" applyNumberFormat="1" applyFont="1" applyFill="1" applyBorder="1" applyAlignment="1">
      <alignment horizontal="center" vertical="center"/>
    </xf>
    <xf numFmtId="3" fontId="0" fillId="2" borderId="39" xfId="0" applyNumberFormat="1" applyFont="1" applyFill="1" applyBorder="1" applyAlignment="1">
      <alignment horizontal="center" vertical="center"/>
    </xf>
    <xf numFmtId="3" fontId="0" fillId="2" borderId="25" xfId="0" applyNumberFormat="1" applyFont="1" applyFill="1" applyBorder="1" applyAlignment="1">
      <alignment horizontal="center" vertical="center"/>
    </xf>
    <xf numFmtId="3" fontId="0" fillId="0" borderId="16" xfId="0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3" fontId="0" fillId="0" borderId="23" xfId="0" applyNumberFormat="1" applyFont="1" applyFill="1" applyBorder="1" applyAlignment="1">
      <alignment horizontal="center" vertical="center"/>
    </xf>
    <xf numFmtId="3" fontId="0" fillId="2" borderId="42" xfId="0" applyNumberFormat="1" applyFont="1" applyFill="1" applyBorder="1" applyAlignment="1">
      <alignment horizontal="center" vertical="center"/>
    </xf>
    <xf numFmtId="3" fontId="0" fillId="2" borderId="52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 applyProtection="1">
      <alignment horizontal="center" vertical="center" wrapText="1"/>
    </xf>
    <xf numFmtId="3" fontId="0" fillId="0" borderId="50" xfId="0" applyNumberFormat="1" applyFont="1" applyFill="1" applyBorder="1" applyAlignment="1">
      <alignment horizontal="center" vertical="center"/>
    </xf>
    <xf numFmtId="3" fontId="1" fillId="2" borderId="25" xfId="0" applyNumberFormat="1" applyFont="1" applyFill="1" applyBorder="1" applyAlignment="1">
      <alignment horizontal="center" vertical="center" wrapText="1"/>
    </xf>
    <xf numFmtId="3" fontId="0" fillId="2" borderId="50" xfId="0" applyNumberFormat="1" applyFont="1" applyFill="1" applyBorder="1" applyAlignment="1">
      <alignment horizontal="center" vertical="center"/>
    </xf>
    <xf numFmtId="3" fontId="0" fillId="0" borderId="17" xfId="0" applyNumberFormat="1" applyFont="1" applyFill="1" applyBorder="1" applyAlignment="1">
      <alignment horizontal="center" vertical="center"/>
    </xf>
    <xf numFmtId="3" fontId="0" fillId="0" borderId="24" xfId="0" applyNumberFormat="1" applyFont="1" applyFill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 wrapText="1"/>
    </xf>
    <xf numFmtId="3" fontId="1" fillId="0" borderId="19" xfId="0" applyNumberFormat="1" applyFont="1" applyBorder="1" applyAlignment="1">
      <alignment horizontal="center" vertical="center" wrapText="1"/>
    </xf>
    <xf numFmtId="3" fontId="1" fillId="0" borderId="24" xfId="0" applyNumberFormat="1" applyFont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center" vertical="center"/>
    </xf>
    <xf numFmtId="3" fontId="1" fillId="0" borderId="39" xfId="0" applyNumberFormat="1" applyFont="1" applyBorder="1" applyAlignment="1">
      <alignment horizontal="center" vertical="center"/>
    </xf>
    <xf numFmtId="0" fontId="1" fillId="0" borderId="0" xfId="0" applyFont="1"/>
    <xf numFmtId="3" fontId="1" fillId="0" borderId="35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2" borderId="2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0" fillId="0" borderId="5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horizontal="left" vertical="center"/>
    </xf>
    <xf numFmtId="0" fontId="0" fillId="0" borderId="7" xfId="0" applyFon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left" vertical="center"/>
    </xf>
    <xf numFmtId="0" fontId="1" fillId="2" borderId="3" xfId="0" applyFont="1" applyFill="1" applyBorder="1" applyAlignment="1" applyProtection="1">
      <alignment horizontal="left" vertical="center"/>
    </xf>
    <xf numFmtId="0" fontId="1" fillId="2" borderId="4" xfId="0" applyFont="1" applyFill="1" applyBorder="1" applyAlignment="1" applyProtection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0" fillId="0" borderId="8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9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horizontal="left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0" fillId="0" borderId="9" xfId="0" applyFont="1" applyBorder="1" applyAlignment="1" applyProtection="1">
      <alignment horizontal="left" vertical="center" wrapText="1"/>
    </xf>
    <xf numFmtId="0" fontId="0" fillId="0" borderId="10" xfId="0" applyFont="1" applyBorder="1" applyAlignment="1" applyProtection="1">
      <alignment horizontal="left" vertical="center"/>
    </xf>
    <xf numFmtId="0" fontId="0" fillId="0" borderId="11" xfId="0" applyFont="1" applyBorder="1" applyAlignment="1" applyProtection="1">
      <alignment horizontal="left" vertical="center"/>
    </xf>
    <xf numFmtId="0" fontId="0" fillId="0" borderId="12" xfId="0" applyFont="1" applyBorder="1" applyAlignment="1" applyProtection="1">
      <alignment horizontal="left" vertical="center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1" fillId="0" borderId="5" xfId="0" applyFont="1" applyBorder="1"/>
    <xf numFmtId="0" fontId="0" fillId="0" borderId="6" xfId="0" applyBorder="1"/>
    <xf numFmtId="0" fontId="0" fillId="0" borderId="7" xfId="0" applyBorder="1"/>
    <xf numFmtId="0" fontId="6" fillId="0" borderId="0" xfId="0" applyFont="1" applyFill="1" applyBorder="1" applyProtection="1"/>
    <xf numFmtId="0" fontId="3" fillId="0" borderId="0" xfId="0" applyFont="1" applyFill="1" applyBorder="1" applyProtection="1"/>
    <xf numFmtId="0" fontId="7" fillId="0" borderId="0" xfId="0" applyFont="1" applyAlignment="1" applyProtection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4" fontId="1" fillId="2" borderId="2" xfId="0" applyNumberFormat="1" applyFont="1" applyFill="1" applyBorder="1" applyAlignment="1">
      <alignment horizontal="center"/>
    </xf>
    <xf numFmtId="44" fontId="1" fillId="2" borderId="3" xfId="0" applyNumberFormat="1" applyFont="1" applyFill="1" applyBorder="1" applyAlignment="1">
      <alignment horizontal="center"/>
    </xf>
    <xf numFmtId="44" fontId="1" fillId="2" borderId="4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9" fillId="0" borderId="48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0" fontId="9" fillId="0" borderId="4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44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46" xfId="0" applyFont="1" applyFill="1" applyBorder="1" applyAlignment="1">
      <alignment horizontal="center"/>
    </xf>
    <xf numFmtId="0" fontId="9" fillId="0" borderId="47" xfId="0" applyFont="1" applyFill="1" applyBorder="1" applyAlignment="1">
      <alignment horizontal="center"/>
    </xf>
    <xf numFmtId="0" fontId="11" fillId="2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0" fillId="2" borderId="41" xfId="0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4" fillId="0" borderId="0" xfId="1" applyFont="1" applyFill="1" applyAlignment="1" applyProtection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13" Type="http://schemas.openxmlformats.org/officeDocument/2006/relationships/image" Target="../media/image24.emf"/><Relationship Id="rId18" Type="http://schemas.openxmlformats.org/officeDocument/2006/relationships/image" Target="../media/image29.emf"/><Relationship Id="rId3" Type="http://schemas.openxmlformats.org/officeDocument/2006/relationships/image" Target="../media/image14.emf"/><Relationship Id="rId21" Type="http://schemas.openxmlformats.org/officeDocument/2006/relationships/image" Target="../media/image8.jpeg"/><Relationship Id="rId7" Type="http://schemas.openxmlformats.org/officeDocument/2006/relationships/image" Target="../media/image18.emf"/><Relationship Id="rId12" Type="http://schemas.openxmlformats.org/officeDocument/2006/relationships/image" Target="../media/image23.emf"/><Relationship Id="rId17" Type="http://schemas.openxmlformats.org/officeDocument/2006/relationships/image" Target="../media/image28.emf"/><Relationship Id="rId2" Type="http://schemas.openxmlformats.org/officeDocument/2006/relationships/image" Target="../media/image13.emf"/><Relationship Id="rId16" Type="http://schemas.openxmlformats.org/officeDocument/2006/relationships/image" Target="../media/image27.emf"/><Relationship Id="rId20" Type="http://schemas.openxmlformats.org/officeDocument/2006/relationships/image" Target="../media/image31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11" Type="http://schemas.openxmlformats.org/officeDocument/2006/relationships/image" Target="../media/image22.emf"/><Relationship Id="rId5" Type="http://schemas.openxmlformats.org/officeDocument/2006/relationships/image" Target="../media/image16.emf"/><Relationship Id="rId15" Type="http://schemas.openxmlformats.org/officeDocument/2006/relationships/image" Target="../media/image26.emf"/><Relationship Id="rId10" Type="http://schemas.openxmlformats.org/officeDocument/2006/relationships/image" Target="../media/image21.emf"/><Relationship Id="rId19" Type="http://schemas.openxmlformats.org/officeDocument/2006/relationships/image" Target="../media/image30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Relationship Id="rId14" Type="http://schemas.openxmlformats.org/officeDocument/2006/relationships/image" Target="../media/image25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emf"/><Relationship Id="rId13" Type="http://schemas.openxmlformats.org/officeDocument/2006/relationships/image" Target="../media/image44.emf"/><Relationship Id="rId18" Type="http://schemas.openxmlformats.org/officeDocument/2006/relationships/image" Target="../media/image49.emf"/><Relationship Id="rId26" Type="http://schemas.openxmlformats.org/officeDocument/2006/relationships/image" Target="../media/image8.jpeg"/><Relationship Id="rId3" Type="http://schemas.openxmlformats.org/officeDocument/2006/relationships/image" Target="../media/image34.emf"/><Relationship Id="rId21" Type="http://schemas.openxmlformats.org/officeDocument/2006/relationships/image" Target="../media/image52.emf"/><Relationship Id="rId7" Type="http://schemas.openxmlformats.org/officeDocument/2006/relationships/image" Target="../media/image38.emf"/><Relationship Id="rId12" Type="http://schemas.openxmlformats.org/officeDocument/2006/relationships/image" Target="../media/image43.emf"/><Relationship Id="rId17" Type="http://schemas.openxmlformats.org/officeDocument/2006/relationships/image" Target="../media/image48.emf"/><Relationship Id="rId25" Type="http://schemas.openxmlformats.org/officeDocument/2006/relationships/image" Target="../media/image56.emf"/><Relationship Id="rId2" Type="http://schemas.openxmlformats.org/officeDocument/2006/relationships/image" Target="../media/image33.emf"/><Relationship Id="rId16" Type="http://schemas.openxmlformats.org/officeDocument/2006/relationships/image" Target="../media/image47.emf"/><Relationship Id="rId20" Type="http://schemas.openxmlformats.org/officeDocument/2006/relationships/image" Target="../media/image51.emf"/><Relationship Id="rId1" Type="http://schemas.openxmlformats.org/officeDocument/2006/relationships/image" Target="../media/image32.emf"/><Relationship Id="rId6" Type="http://schemas.openxmlformats.org/officeDocument/2006/relationships/image" Target="../media/image37.emf"/><Relationship Id="rId11" Type="http://schemas.openxmlformats.org/officeDocument/2006/relationships/image" Target="../media/image42.emf"/><Relationship Id="rId24" Type="http://schemas.openxmlformats.org/officeDocument/2006/relationships/image" Target="../media/image55.emf"/><Relationship Id="rId5" Type="http://schemas.openxmlformats.org/officeDocument/2006/relationships/image" Target="../media/image36.emf"/><Relationship Id="rId15" Type="http://schemas.openxmlformats.org/officeDocument/2006/relationships/image" Target="../media/image46.emf"/><Relationship Id="rId23" Type="http://schemas.openxmlformats.org/officeDocument/2006/relationships/image" Target="../media/image54.emf"/><Relationship Id="rId10" Type="http://schemas.openxmlformats.org/officeDocument/2006/relationships/image" Target="../media/image41.emf"/><Relationship Id="rId19" Type="http://schemas.openxmlformats.org/officeDocument/2006/relationships/image" Target="../media/image50.emf"/><Relationship Id="rId4" Type="http://schemas.openxmlformats.org/officeDocument/2006/relationships/image" Target="../media/image35.emf"/><Relationship Id="rId9" Type="http://schemas.openxmlformats.org/officeDocument/2006/relationships/image" Target="../media/image40.emf"/><Relationship Id="rId14" Type="http://schemas.openxmlformats.org/officeDocument/2006/relationships/image" Target="../media/image45.emf"/><Relationship Id="rId22" Type="http://schemas.openxmlformats.org/officeDocument/2006/relationships/image" Target="../media/image5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248202</xdr:colOff>
      <xdr:row>18</xdr:row>
      <xdr:rowOff>132837</xdr:rowOff>
    </xdr:from>
    <xdr:to>
      <xdr:col>4</xdr:col>
      <xdr:colOff>857307</xdr:colOff>
      <xdr:row>18</xdr:row>
      <xdr:rowOff>702981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752" y="3723762"/>
          <a:ext cx="609105" cy="570144"/>
        </a:xfrm>
        <a:prstGeom prst="rect">
          <a:avLst/>
        </a:prstGeom>
      </xdr:spPr>
    </xdr:pic>
    <xdr:clientData/>
  </xdr:twoCellAnchor>
  <xdr:twoCellAnchor editAs="oneCell">
    <xdr:from>
      <xdr:col>4</xdr:col>
      <xdr:colOff>159510</xdr:colOff>
      <xdr:row>19</xdr:row>
      <xdr:rowOff>85724</xdr:rowOff>
    </xdr:from>
    <xdr:to>
      <xdr:col>4</xdr:col>
      <xdr:colOff>945998</xdr:colOff>
      <xdr:row>19</xdr:row>
      <xdr:rowOff>760895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060" y="4486274"/>
          <a:ext cx="786488" cy="67517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102671</xdr:colOff>
      <xdr:row>20</xdr:row>
      <xdr:rowOff>58072</xdr:rowOff>
    </xdr:from>
    <xdr:to>
      <xdr:col>4</xdr:col>
      <xdr:colOff>1002838</xdr:colOff>
      <xdr:row>20</xdr:row>
      <xdr:rowOff>776249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221" y="5268247"/>
          <a:ext cx="900167" cy="718177"/>
        </a:xfrm>
        <a:prstGeom prst="rect">
          <a:avLst/>
        </a:prstGeom>
      </xdr:spPr>
    </xdr:pic>
    <xdr:clientData/>
  </xdr:twoCellAnchor>
  <xdr:twoCellAnchor editAs="oneCell">
    <xdr:from>
      <xdr:col>4</xdr:col>
      <xdr:colOff>88052</xdr:colOff>
      <xdr:row>21</xdr:row>
      <xdr:rowOff>78640</xdr:rowOff>
    </xdr:from>
    <xdr:to>
      <xdr:col>4</xdr:col>
      <xdr:colOff>1017457</xdr:colOff>
      <xdr:row>21</xdr:row>
      <xdr:rowOff>774912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602" y="6098440"/>
          <a:ext cx="929405" cy="696272"/>
        </a:xfrm>
        <a:prstGeom prst="rect">
          <a:avLst/>
        </a:prstGeom>
      </xdr:spPr>
    </xdr:pic>
    <xdr:clientData/>
  </xdr:twoCellAnchor>
  <xdr:twoCellAnchor editAs="oneCell">
    <xdr:from>
      <xdr:col>4</xdr:col>
      <xdr:colOff>169062</xdr:colOff>
      <xdr:row>23</xdr:row>
      <xdr:rowOff>53272</xdr:rowOff>
    </xdr:from>
    <xdr:to>
      <xdr:col>4</xdr:col>
      <xdr:colOff>936447</xdr:colOff>
      <xdr:row>23</xdr:row>
      <xdr:rowOff>771449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612" y="7177972"/>
          <a:ext cx="767385" cy="718177"/>
        </a:xfrm>
        <a:prstGeom prst="rect">
          <a:avLst/>
        </a:prstGeom>
      </xdr:spPr>
    </xdr:pic>
    <xdr:clientData/>
  </xdr:twoCellAnchor>
  <xdr:twoCellAnchor editAs="oneCell">
    <xdr:from>
      <xdr:col>4</xdr:col>
      <xdr:colOff>169062</xdr:colOff>
      <xdr:row>24</xdr:row>
      <xdr:rowOff>60397</xdr:rowOff>
    </xdr:from>
    <xdr:to>
      <xdr:col>4</xdr:col>
      <xdr:colOff>936447</xdr:colOff>
      <xdr:row>24</xdr:row>
      <xdr:rowOff>778574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612" y="7994722"/>
          <a:ext cx="767385" cy="718177"/>
        </a:xfrm>
        <a:prstGeom prst="rect">
          <a:avLst/>
        </a:prstGeom>
      </xdr:spPr>
    </xdr:pic>
    <xdr:clientData/>
  </xdr:twoCellAnchor>
  <xdr:twoCellAnchor editAs="oneCell">
    <xdr:from>
      <xdr:col>4</xdr:col>
      <xdr:colOff>118684</xdr:colOff>
      <xdr:row>25</xdr:row>
      <xdr:rowOff>77282</xdr:rowOff>
    </xdr:from>
    <xdr:to>
      <xdr:col>4</xdr:col>
      <xdr:colOff>986824</xdr:colOff>
      <xdr:row>25</xdr:row>
      <xdr:rowOff>770270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0234" y="8821232"/>
          <a:ext cx="868140" cy="692988"/>
        </a:xfrm>
        <a:prstGeom prst="rect">
          <a:avLst/>
        </a:prstGeom>
      </xdr:spPr>
    </xdr:pic>
    <xdr:clientData/>
  </xdr:twoCellAnchor>
  <xdr:twoCellAnchor editAs="oneCell">
    <xdr:from>
      <xdr:col>4</xdr:col>
      <xdr:colOff>88051</xdr:colOff>
      <xdr:row>26</xdr:row>
      <xdr:rowOff>76004</xdr:rowOff>
    </xdr:from>
    <xdr:to>
      <xdr:col>4</xdr:col>
      <xdr:colOff>1017457</xdr:colOff>
      <xdr:row>26</xdr:row>
      <xdr:rowOff>772016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601" y="9629579"/>
          <a:ext cx="929406" cy="6960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981075</xdr:colOff>
      <xdr:row>7</xdr:row>
      <xdr:rowOff>152400</xdr:rowOff>
    </xdr:to>
    <xdr:pic>
      <xdr:nvPicPr>
        <xdr:cNvPr id="11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17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148546</xdr:colOff>
      <xdr:row>19</xdr:row>
      <xdr:rowOff>109857</xdr:rowOff>
    </xdr:from>
    <xdr:to>
      <xdr:col>3</xdr:col>
      <xdr:colOff>1028477</xdr:colOff>
      <xdr:row>19</xdr:row>
      <xdr:rowOff>1045857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646" y="5272407"/>
          <a:ext cx="879931" cy="9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114693</xdr:colOff>
      <xdr:row>18</xdr:row>
      <xdr:rowOff>88256</xdr:rowOff>
    </xdr:from>
    <xdr:to>
      <xdr:col>3</xdr:col>
      <xdr:colOff>1062330</xdr:colOff>
      <xdr:row>18</xdr:row>
      <xdr:rowOff>1096256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793" y="4079231"/>
          <a:ext cx="947637" cy="10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80927</xdr:colOff>
      <xdr:row>17</xdr:row>
      <xdr:rowOff>48891</xdr:rowOff>
    </xdr:from>
    <xdr:to>
      <xdr:col>3</xdr:col>
      <xdr:colOff>1096095</xdr:colOff>
      <xdr:row>17</xdr:row>
      <xdr:rowOff>1128891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027" y="2868291"/>
          <a:ext cx="1015168" cy="108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1276350</xdr:colOff>
      <xdr:row>7</xdr:row>
      <xdr:rowOff>152400</xdr:rowOff>
    </xdr:to>
    <xdr:pic>
      <xdr:nvPicPr>
        <xdr:cNvPr id="11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17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439741</xdr:colOff>
      <xdr:row>41</xdr:row>
      <xdr:rowOff>64313</xdr:rowOff>
    </xdr:from>
    <xdr:ext cx="491508" cy="6932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1241" y="11075213"/>
          <a:ext cx="491508" cy="693200"/>
        </a:xfrm>
        <a:prstGeom prst="rect">
          <a:avLst/>
        </a:prstGeom>
      </xdr:spPr>
    </xdr:pic>
    <xdr:clientData/>
  </xdr:oneCellAnchor>
  <xdr:oneCellAnchor>
    <xdr:from>
      <xdr:col>4</xdr:col>
      <xdr:colOff>439741</xdr:colOff>
      <xdr:row>42</xdr:row>
      <xdr:rowOff>66276</xdr:rowOff>
    </xdr:from>
    <xdr:ext cx="491508" cy="69320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1241" y="11877276"/>
          <a:ext cx="491508" cy="693200"/>
        </a:xfrm>
        <a:prstGeom prst="rect">
          <a:avLst/>
        </a:prstGeom>
      </xdr:spPr>
    </xdr:pic>
    <xdr:clientData/>
  </xdr:oneCellAnchor>
  <xdr:twoCellAnchor editAs="oneCell">
    <xdr:from>
      <xdr:col>4</xdr:col>
      <xdr:colOff>436123</xdr:colOff>
      <xdr:row>31</xdr:row>
      <xdr:rowOff>51084</xdr:rowOff>
    </xdr:from>
    <xdr:to>
      <xdr:col>4</xdr:col>
      <xdr:colOff>934868</xdr:colOff>
      <xdr:row>31</xdr:row>
      <xdr:rowOff>766829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623" y="3565809"/>
          <a:ext cx="498745" cy="715745"/>
        </a:xfrm>
        <a:prstGeom prst="rect">
          <a:avLst/>
        </a:prstGeom>
      </xdr:spPr>
    </xdr:pic>
    <xdr:clientData/>
  </xdr:twoCellAnchor>
  <xdr:twoCellAnchor editAs="oneCell">
    <xdr:from>
      <xdr:col>4</xdr:col>
      <xdr:colOff>436414</xdr:colOff>
      <xdr:row>32</xdr:row>
      <xdr:rowOff>69452</xdr:rowOff>
    </xdr:from>
    <xdr:to>
      <xdr:col>4</xdr:col>
      <xdr:colOff>934577</xdr:colOff>
      <xdr:row>32</xdr:row>
      <xdr:rowOff>786235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914" y="4384277"/>
          <a:ext cx="498163" cy="716783"/>
        </a:xfrm>
        <a:prstGeom prst="rect">
          <a:avLst/>
        </a:prstGeom>
      </xdr:spPr>
    </xdr:pic>
    <xdr:clientData/>
  </xdr:twoCellAnchor>
  <xdr:twoCellAnchor editAs="oneCell">
    <xdr:from>
      <xdr:col>4</xdr:col>
      <xdr:colOff>412035</xdr:colOff>
      <xdr:row>44</xdr:row>
      <xdr:rowOff>12268</xdr:rowOff>
    </xdr:from>
    <xdr:to>
      <xdr:col>4</xdr:col>
      <xdr:colOff>1092305</xdr:colOff>
      <xdr:row>44</xdr:row>
      <xdr:rowOff>742336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535" y="13423468"/>
          <a:ext cx="680270" cy="730068"/>
        </a:xfrm>
        <a:prstGeom prst="rect">
          <a:avLst/>
        </a:prstGeom>
      </xdr:spPr>
    </xdr:pic>
    <xdr:clientData/>
  </xdr:twoCellAnchor>
  <xdr:twoCellAnchor editAs="oneCell">
    <xdr:from>
      <xdr:col>4</xdr:col>
      <xdr:colOff>368563</xdr:colOff>
      <xdr:row>34</xdr:row>
      <xdr:rowOff>37890</xdr:rowOff>
    </xdr:from>
    <xdr:to>
      <xdr:col>4</xdr:col>
      <xdr:colOff>1059577</xdr:colOff>
      <xdr:row>34</xdr:row>
      <xdr:rowOff>796664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0063" y="5952915"/>
          <a:ext cx="691014" cy="758774"/>
        </a:xfrm>
        <a:prstGeom prst="rect">
          <a:avLst/>
        </a:prstGeom>
      </xdr:spPr>
    </xdr:pic>
    <xdr:clientData/>
  </xdr:twoCellAnchor>
  <xdr:twoCellAnchor editAs="oneCell">
    <xdr:from>
      <xdr:col>4</xdr:col>
      <xdr:colOff>364410</xdr:colOff>
      <xdr:row>43</xdr:row>
      <xdr:rowOff>26592</xdr:rowOff>
    </xdr:from>
    <xdr:to>
      <xdr:col>4</xdr:col>
      <xdr:colOff>1044680</xdr:colOff>
      <xdr:row>43</xdr:row>
      <xdr:rowOff>756903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910" y="12637692"/>
          <a:ext cx="680270" cy="730311"/>
        </a:xfrm>
        <a:prstGeom prst="rect">
          <a:avLst/>
        </a:prstGeom>
      </xdr:spPr>
    </xdr:pic>
    <xdr:clientData/>
  </xdr:twoCellAnchor>
  <xdr:twoCellAnchor editAs="oneCell">
    <xdr:from>
      <xdr:col>4</xdr:col>
      <xdr:colOff>330463</xdr:colOff>
      <xdr:row>33</xdr:row>
      <xdr:rowOff>21242</xdr:rowOff>
    </xdr:from>
    <xdr:to>
      <xdr:col>4</xdr:col>
      <xdr:colOff>1021477</xdr:colOff>
      <xdr:row>33</xdr:row>
      <xdr:rowOff>779055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963" y="5136167"/>
          <a:ext cx="691014" cy="757813"/>
        </a:xfrm>
        <a:prstGeom prst="rect">
          <a:avLst/>
        </a:prstGeom>
      </xdr:spPr>
    </xdr:pic>
    <xdr:clientData/>
  </xdr:twoCellAnchor>
  <xdr:twoCellAnchor editAs="oneCell">
    <xdr:from>
      <xdr:col>4</xdr:col>
      <xdr:colOff>326311</xdr:colOff>
      <xdr:row>45</xdr:row>
      <xdr:rowOff>53516</xdr:rowOff>
    </xdr:from>
    <xdr:to>
      <xdr:col>4</xdr:col>
      <xdr:colOff>1006580</xdr:colOff>
      <xdr:row>45</xdr:row>
      <xdr:rowOff>783431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811" y="14264816"/>
          <a:ext cx="680269" cy="729915"/>
        </a:xfrm>
        <a:prstGeom prst="rect">
          <a:avLst/>
        </a:prstGeom>
      </xdr:spPr>
    </xdr:pic>
    <xdr:clientData/>
  </xdr:twoCellAnchor>
  <xdr:twoCellAnchor editAs="oneCell">
    <xdr:from>
      <xdr:col>4</xdr:col>
      <xdr:colOff>348689</xdr:colOff>
      <xdr:row>35</xdr:row>
      <xdr:rowOff>38844</xdr:rowOff>
    </xdr:from>
    <xdr:to>
      <xdr:col>4</xdr:col>
      <xdr:colOff>1041352</xdr:colOff>
      <xdr:row>35</xdr:row>
      <xdr:rowOff>798444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0189" y="6753969"/>
          <a:ext cx="692663" cy="75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280797</xdr:colOff>
      <xdr:row>46</xdr:row>
      <xdr:rowOff>50288</xdr:rowOff>
    </xdr:from>
    <xdr:to>
      <xdr:col>4</xdr:col>
      <xdr:colOff>1090194</xdr:colOff>
      <xdr:row>46</xdr:row>
      <xdr:rowOff>784867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297" y="15061688"/>
          <a:ext cx="809397" cy="734579"/>
        </a:xfrm>
        <a:prstGeom prst="rect">
          <a:avLst/>
        </a:prstGeom>
      </xdr:spPr>
    </xdr:pic>
    <xdr:clientData/>
  </xdr:twoCellAnchor>
  <xdr:twoCellAnchor editAs="oneCell">
    <xdr:from>
      <xdr:col>4</xdr:col>
      <xdr:colOff>284997</xdr:colOff>
      <xdr:row>36</xdr:row>
      <xdr:rowOff>29766</xdr:rowOff>
    </xdr:from>
    <xdr:to>
      <xdr:col>4</xdr:col>
      <xdr:colOff>1085994</xdr:colOff>
      <xdr:row>36</xdr:row>
      <xdr:rowOff>775754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97" y="7544991"/>
          <a:ext cx="800997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281345</xdr:colOff>
      <xdr:row>47</xdr:row>
      <xdr:rowOff>42711</xdr:rowOff>
    </xdr:from>
    <xdr:to>
      <xdr:col>4</xdr:col>
      <xdr:colOff>1089646</xdr:colOff>
      <xdr:row>47</xdr:row>
      <xdr:rowOff>777290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845" y="15854211"/>
          <a:ext cx="808301" cy="734579"/>
        </a:xfrm>
        <a:prstGeom prst="rect">
          <a:avLst/>
        </a:prstGeom>
      </xdr:spPr>
    </xdr:pic>
    <xdr:clientData/>
  </xdr:twoCellAnchor>
  <xdr:twoCellAnchor editAs="oneCell">
    <xdr:from>
      <xdr:col>4</xdr:col>
      <xdr:colOff>284334</xdr:colOff>
      <xdr:row>37</xdr:row>
      <xdr:rowOff>42032</xdr:rowOff>
    </xdr:from>
    <xdr:to>
      <xdr:col>4</xdr:col>
      <xdr:colOff>1086657</xdr:colOff>
      <xdr:row>37</xdr:row>
      <xdr:rowOff>788020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5834" y="8357357"/>
          <a:ext cx="802323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280982</xdr:colOff>
      <xdr:row>48</xdr:row>
      <xdr:rowOff>35134</xdr:rowOff>
    </xdr:from>
    <xdr:to>
      <xdr:col>4</xdr:col>
      <xdr:colOff>1090008</xdr:colOff>
      <xdr:row>48</xdr:row>
      <xdr:rowOff>769712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482" y="16646734"/>
          <a:ext cx="809026" cy="734578"/>
        </a:xfrm>
        <a:prstGeom prst="rect">
          <a:avLst/>
        </a:prstGeom>
      </xdr:spPr>
    </xdr:pic>
    <xdr:clientData/>
  </xdr:twoCellAnchor>
  <xdr:twoCellAnchor editAs="oneCell">
    <xdr:from>
      <xdr:col>4</xdr:col>
      <xdr:colOff>284726</xdr:colOff>
      <xdr:row>38</xdr:row>
      <xdr:rowOff>34455</xdr:rowOff>
    </xdr:from>
    <xdr:to>
      <xdr:col>4</xdr:col>
      <xdr:colOff>1086265</xdr:colOff>
      <xdr:row>38</xdr:row>
      <xdr:rowOff>780443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226" y="9149880"/>
          <a:ext cx="801539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280956</xdr:colOff>
      <xdr:row>49</xdr:row>
      <xdr:rowOff>37474</xdr:rowOff>
    </xdr:from>
    <xdr:to>
      <xdr:col>4</xdr:col>
      <xdr:colOff>1090035</xdr:colOff>
      <xdr:row>49</xdr:row>
      <xdr:rowOff>772053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456" y="17449174"/>
          <a:ext cx="809079" cy="734579"/>
        </a:xfrm>
        <a:prstGeom prst="rect">
          <a:avLst/>
        </a:prstGeom>
      </xdr:spPr>
    </xdr:pic>
    <xdr:clientData/>
  </xdr:twoCellAnchor>
  <xdr:twoCellAnchor editAs="oneCell">
    <xdr:from>
      <xdr:col>4</xdr:col>
      <xdr:colOff>284653</xdr:colOff>
      <xdr:row>39</xdr:row>
      <xdr:rowOff>26877</xdr:rowOff>
    </xdr:from>
    <xdr:to>
      <xdr:col>4</xdr:col>
      <xdr:colOff>1086338</xdr:colOff>
      <xdr:row>39</xdr:row>
      <xdr:rowOff>772865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153" y="9942402"/>
          <a:ext cx="801685" cy="745988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419101</xdr:colOff>
      <xdr:row>21</xdr:row>
      <xdr:rowOff>66675</xdr:rowOff>
    </xdr:from>
    <xdr:to>
      <xdr:col>4</xdr:col>
      <xdr:colOff>915901</xdr:colOff>
      <xdr:row>21</xdr:row>
      <xdr:rowOff>855352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1" y="6305550"/>
          <a:ext cx="496800" cy="788677"/>
        </a:xfrm>
        <a:prstGeom prst="rect">
          <a:avLst/>
        </a:prstGeom>
      </xdr:spPr>
    </xdr:pic>
    <xdr:clientData/>
  </xdr:twoCellAnchor>
  <xdr:twoCellAnchor editAs="oneCell">
    <xdr:from>
      <xdr:col>4</xdr:col>
      <xdr:colOff>340500</xdr:colOff>
      <xdr:row>20</xdr:row>
      <xdr:rowOff>152400</xdr:rowOff>
    </xdr:from>
    <xdr:to>
      <xdr:col>4</xdr:col>
      <xdr:colOff>894900</xdr:colOff>
      <xdr:row>20</xdr:row>
      <xdr:rowOff>698020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2000" y="5591175"/>
          <a:ext cx="554400" cy="5456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981075</xdr:colOff>
      <xdr:row>7</xdr:row>
      <xdr:rowOff>152400</xdr:rowOff>
    </xdr:to>
    <xdr:pic>
      <xdr:nvPicPr>
        <xdr:cNvPr id="25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17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402506</xdr:colOff>
      <xdr:row>19</xdr:row>
      <xdr:rowOff>39239</xdr:rowOff>
    </xdr:from>
    <xdr:to>
      <xdr:col>3</xdr:col>
      <xdr:colOff>792743</xdr:colOff>
      <xdr:row>19</xdr:row>
      <xdr:rowOff>778066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81" y="3268214"/>
          <a:ext cx="390237" cy="738827"/>
        </a:xfrm>
        <a:prstGeom prst="rect">
          <a:avLst/>
        </a:prstGeom>
      </xdr:spPr>
    </xdr:pic>
    <xdr:clientData/>
  </xdr:twoCellAnchor>
  <xdr:twoCellAnchor editAs="oneCell">
    <xdr:from>
      <xdr:col>3</xdr:col>
      <xdr:colOff>315889</xdr:colOff>
      <xdr:row>20</xdr:row>
      <xdr:rowOff>36648</xdr:rowOff>
    </xdr:from>
    <xdr:to>
      <xdr:col>3</xdr:col>
      <xdr:colOff>864517</xdr:colOff>
      <xdr:row>20</xdr:row>
      <xdr:rowOff>793050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664" y="4075248"/>
          <a:ext cx="548628" cy="756402"/>
        </a:xfrm>
        <a:prstGeom prst="rect">
          <a:avLst/>
        </a:prstGeom>
      </xdr:spPr>
    </xdr:pic>
    <xdr:clientData/>
  </xdr:twoCellAnchor>
  <xdr:twoCellAnchor editAs="oneCell">
    <xdr:from>
      <xdr:col>3</xdr:col>
      <xdr:colOff>323001</xdr:colOff>
      <xdr:row>21</xdr:row>
      <xdr:rowOff>34246</xdr:rowOff>
    </xdr:from>
    <xdr:to>
      <xdr:col>3</xdr:col>
      <xdr:colOff>858622</xdr:colOff>
      <xdr:row>21</xdr:row>
      <xdr:rowOff>790650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776" y="4882471"/>
          <a:ext cx="535621" cy="756404"/>
        </a:xfrm>
        <a:prstGeom prst="rect">
          <a:avLst/>
        </a:prstGeom>
      </xdr:spPr>
    </xdr:pic>
    <xdr:clientData/>
  </xdr:twoCellAnchor>
  <xdr:twoCellAnchor editAs="oneCell">
    <xdr:from>
      <xdr:col>3</xdr:col>
      <xdr:colOff>286773</xdr:colOff>
      <xdr:row>22</xdr:row>
      <xdr:rowOff>66675</xdr:rowOff>
    </xdr:from>
    <xdr:to>
      <xdr:col>3</xdr:col>
      <xdr:colOff>888643</xdr:colOff>
      <xdr:row>22</xdr:row>
      <xdr:rowOff>747651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548" y="5724525"/>
          <a:ext cx="601870" cy="680976"/>
        </a:xfrm>
        <a:prstGeom prst="rect">
          <a:avLst/>
        </a:prstGeom>
      </xdr:spPr>
    </xdr:pic>
    <xdr:clientData/>
  </xdr:twoCellAnchor>
  <xdr:twoCellAnchor editAs="oneCell">
    <xdr:from>
      <xdr:col>3</xdr:col>
      <xdr:colOff>434901</xdr:colOff>
      <xdr:row>24</xdr:row>
      <xdr:rowOff>60123</xdr:rowOff>
    </xdr:from>
    <xdr:to>
      <xdr:col>3</xdr:col>
      <xdr:colOff>796926</xdr:colOff>
      <xdr:row>24</xdr:row>
      <xdr:rowOff>951108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6964" y="7180061"/>
          <a:ext cx="362025" cy="890985"/>
        </a:xfrm>
        <a:prstGeom prst="rect">
          <a:avLst/>
        </a:prstGeom>
      </xdr:spPr>
    </xdr:pic>
    <xdr:clientData/>
  </xdr:twoCellAnchor>
  <xdr:twoCellAnchor editAs="oneCell">
    <xdr:from>
      <xdr:col>3</xdr:col>
      <xdr:colOff>365899</xdr:colOff>
      <xdr:row>25</xdr:row>
      <xdr:rowOff>83291</xdr:rowOff>
    </xdr:from>
    <xdr:to>
      <xdr:col>3</xdr:col>
      <xdr:colOff>865927</xdr:colOff>
      <xdr:row>25</xdr:row>
      <xdr:rowOff>978993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962" y="8227166"/>
          <a:ext cx="500028" cy="895702"/>
        </a:xfrm>
        <a:prstGeom prst="rect">
          <a:avLst/>
        </a:prstGeom>
      </xdr:spPr>
    </xdr:pic>
    <xdr:clientData/>
  </xdr:twoCellAnchor>
  <xdr:twoCellAnchor editAs="oneCell">
    <xdr:from>
      <xdr:col>3</xdr:col>
      <xdr:colOff>372043</xdr:colOff>
      <xdr:row>26</xdr:row>
      <xdr:rowOff>83406</xdr:rowOff>
    </xdr:from>
    <xdr:to>
      <xdr:col>3</xdr:col>
      <xdr:colOff>859784</xdr:colOff>
      <xdr:row>26</xdr:row>
      <xdr:rowOff>960233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106" y="9251219"/>
          <a:ext cx="487741" cy="876827"/>
        </a:xfrm>
        <a:prstGeom prst="rect">
          <a:avLst/>
        </a:prstGeom>
      </xdr:spPr>
    </xdr:pic>
    <xdr:clientData/>
  </xdr:twoCellAnchor>
  <xdr:twoCellAnchor editAs="oneCell">
    <xdr:from>
      <xdr:col>3</xdr:col>
      <xdr:colOff>309657</xdr:colOff>
      <xdr:row>27</xdr:row>
      <xdr:rowOff>78599</xdr:rowOff>
    </xdr:from>
    <xdr:to>
      <xdr:col>3</xdr:col>
      <xdr:colOff>922169</xdr:colOff>
      <xdr:row>27</xdr:row>
      <xdr:rowOff>959202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720" y="10270349"/>
          <a:ext cx="612512" cy="880603"/>
        </a:xfrm>
        <a:prstGeom prst="rect">
          <a:avLst/>
        </a:prstGeom>
      </xdr:spPr>
    </xdr:pic>
    <xdr:clientData/>
  </xdr:twoCellAnchor>
  <xdr:twoCellAnchor editAs="oneCell">
    <xdr:from>
      <xdr:col>3</xdr:col>
      <xdr:colOff>475151</xdr:colOff>
      <xdr:row>29</xdr:row>
      <xdr:rowOff>114625</xdr:rowOff>
    </xdr:from>
    <xdr:to>
      <xdr:col>3</xdr:col>
      <xdr:colOff>756676</xdr:colOff>
      <xdr:row>29</xdr:row>
      <xdr:rowOff>969742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214" y="11532719"/>
          <a:ext cx="281525" cy="855117"/>
        </a:xfrm>
        <a:prstGeom prst="rect">
          <a:avLst/>
        </a:prstGeom>
      </xdr:spPr>
    </xdr:pic>
    <xdr:clientData/>
  </xdr:twoCellAnchor>
  <xdr:twoCellAnchor editAs="oneCell">
    <xdr:from>
      <xdr:col>3</xdr:col>
      <xdr:colOff>421115</xdr:colOff>
      <xdr:row>30</xdr:row>
      <xdr:rowOff>100434</xdr:rowOff>
    </xdr:from>
    <xdr:to>
      <xdr:col>3</xdr:col>
      <xdr:colOff>810711</xdr:colOff>
      <xdr:row>30</xdr:row>
      <xdr:rowOff>959183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178" y="12542465"/>
          <a:ext cx="389596" cy="858749"/>
        </a:xfrm>
        <a:prstGeom prst="rect">
          <a:avLst/>
        </a:prstGeom>
      </xdr:spPr>
    </xdr:pic>
    <xdr:clientData/>
  </xdr:twoCellAnchor>
  <xdr:twoCellAnchor editAs="oneCell">
    <xdr:from>
      <xdr:col>3</xdr:col>
      <xdr:colOff>404252</xdr:colOff>
      <xdr:row>31</xdr:row>
      <xdr:rowOff>61220</xdr:rowOff>
    </xdr:from>
    <xdr:to>
      <xdr:col>3</xdr:col>
      <xdr:colOff>827575</xdr:colOff>
      <xdr:row>31</xdr:row>
      <xdr:rowOff>985650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315" y="13527189"/>
          <a:ext cx="423323" cy="924430"/>
        </a:xfrm>
        <a:prstGeom prst="rect">
          <a:avLst/>
        </a:prstGeom>
      </xdr:spPr>
    </xdr:pic>
    <xdr:clientData/>
  </xdr:twoCellAnchor>
  <xdr:twoCellAnchor editAs="oneCell">
    <xdr:from>
      <xdr:col>3</xdr:col>
      <xdr:colOff>369351</xdr:colOff>
      <xdr:row>32</xdr:row>
      <xdr:rowOff>104033</xdr:rowOff>
    </xdr:from>
    <xdr:to>
      <xdr:col>3</xdr:col>
      <xdr:colOff>862475</xdr:colOff>
      <xdr:row>32</xdr:row>
      <xdr:rowOff>964593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414" y="14593939"/>
          <a:ext cx="493124" cy="860560"/>
        </a:xfrm>
        <a:prstGeom prst="rect">
          <a:avLst/>
        </a:prstGeom>
      </xdr:spPr>
    </xdr:pic>
    <xdr:clientData/>
  </xdr:twoCellAnchor>
  <xdr:twoCellAnchor editAs="oneCell">
    <xdr:from>
      <xdr:col>3</xdr:col>
      <xdr:colOff>399706</xdr:colOff>
      <xdr:row>35</xdr:row>
      <xdr:rowOff>105671</xdr:rowOff>
    </xdr:from>
    <xdr:to>
      <xdr:col>3</xdr:col>
      <xdr:colOff>832121</xdr:colOff>
      <xdr:row>35</xdr:row>
      <xdr:rowOff>905396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769" y="16048140"/>
          <a:ext cx="432415" cy="799725"/>
        </a:xfrm>
        <a:prstGeom prst="rect">
          <a:avLst/>
        </a:prstGeom>
      </xdr:spPr>
    </xdr:pic>
    <xdr:clientData/>
  </xdr:twoCellAnchor>
  <xdr:twoCellAnchor editAs="oneCell">
    <xdr:from>
      <xdr:col>3</xdr:col>
      <xdr:colOff>307230</xdr:colOff>
      <xdr:row>36</xdr:row>
      <xdr:rowOff>90693</xdr:rowOff>
    </xdr:from>
    <xdr:to>
      <xdr:col>3</xdr:col>
      <xdr:colOff>924597</xdr:colOff>
      <xdr:row>36</xdr:row>
      <xdr:rowOff>899608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293" y="16985662"/>
          <a:ext cx="617367" cy="8089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321038</xdr:colOff>
      <xdr:row>37</xdr:row>
      <xdr:rowOff>98223</xdr:rowOff>
    </xdr:from>
    <xdr:to>
      <xdr:col>3</xdr:col>
      <xdr:colOff>910788</xdr:colOff>
      <xdr:row>37</xdr:row>
      <xdr:rowOff>910482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101" y="17945692"/>
          <a:ext cx="589750" cy="812259"/>
        </a:xfrm>
        <a:prstGeom prst="rect">
          <a:avLst/>
        </a:prstGeom>
      </xdr:spPr>
    </xdr:pic>
    <xdr:clientData/>
  </xdr:twoCellAnchor>
  <xdr:twoCellAnchor editAs="oneCell">
    <xdr:from>
      <xdr:col>3</xdr:col>
      <xdr:colOff>284391</xdr:colOff>
      <xdr:row>38</xdr:row>
      <xdr:rowOff>93416</xdr:rowOff>
    </xdr:from>
    <xdr:to>
      <xdr:col>3</xdr:col>
      <xdr:colOff>947436</xdr:colOff>
      <xdr:row>38</xdr:row>
      <xdr:rowOff>809603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454" y="18893385"/>
          <a:ext cx="663045" cy="716187"/>
        </a:xfrm>
        <a:prstGeom prst="rect">
          <a:avLst/>
        </a:prstGeom>
      </xdr:spPr>
    </xdr:pic>
    <xdr:clientData/>
  </xdr:twoCellAnchor>
  <xdr:twoCellAnchor editAs="oneCell">
    <xdr:from>
      <xdr:col>3</xdr:col>
      <xdr:colOff>428918</xdr:colOff>
      <xdr:row>40</xdr:row>
      <xdr:rowOff>71883</xdr:rowOff>
    </xdr:from>
    <xdr:to>
      <xdr:col>3</xdr:col>
      <xdr:colOff>802909</xdr:colOff>
      <xdr:row>40</xdr:row>
      <xdr:rowOff>992680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981" y="20026758"/>
          <a:ext cx="373991" cy="920797"/>
        </a:xfrm>
        <a:prstGeom prst="rect">
          <a:avLst/>
        </a:prstGeom>
      </xdr:spPr>
    </xdr:pic>
    <xdr:clientData/>
  </xdr:twoCellAnchor>
  <xdr:twoCellAnchor editAs="oneCell">
    <xdr:from>
      <xdr:col>3</xdr:col>
      <xdr:colOff>371676</xdr:colOff>
      <xdr:row>41</xdr:row>
      <xdr:rowOff>111655</xdr:rowOff>
    </xdr:from>
    <xdr:to>
      <xdr:col>3</xdr:col>
      <xdr:colOff>860150</xdr:colOff>
      <xdr:row>41</xdr:row>
      <xdr:rowOff>957998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739" y="21090468"/>
          <a:ext cx="488474" cy="846343"/>
        </a:xfrm>
        <a:prstGeom prst="rect">
          <a:avLst/>
        </a:prstGeom>
      </xdr:spPr>
    </xdr:pic>
    <xdr:clientData/>
  </xdr:twoCellAnchor>
  <xdr:twoCellAnchor editAs="oneCell">
    <xdr:from>
      <xdr:col>3</xdr:col>
      <xdr:colOff>360654</xdr:colOff>
      <xdr:row>42</xdr:row>
      <xdr:rowOff>52849</xdr:rowOff>
    </xdr:from>
    <xdr:to>
      <xdr:col>3</xdr:col>
      <xdr:colOff>871172</xdr:colOff>
      <xdr:row>42</xdr:row>
      <xdr:rowOff>966936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2717" y="22055599"/>
          <a:ext cx="510518" cy="914087"/>
        </a:xfrm>
        <a:prstGeom prst="rect">
          <a:avLst/>
        </a:prstGeom>
      </xdr:spPr>
    </xdr:pic>
    <xdr:clientData/>
  </xdr:twoCellAnchor>
  <xdr:twoCellAnchor editAs="oneCell">
    <xdr:from>
      <xdr:col>3</xdr:col>
      <xdr:colOff>287836</xdr:colOff>
      <xdr:row>43</xdr:row>
      <xdr:rowOff>54786</xdr:rowOff>
    </xdr:from>
    <xdr:to>
      <xdr:col>3</xdr:col>
      <xdr:colOff>943991</xdr:colOff>
      <xdr:row>43</xdr:row>
      <xdr:rowOff>973388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899" y="23081474"/>
          <a:ext cx="656155" cy="918602"/>
        </a:xfrm>
        <a:prstGeom prst="rect">
          <a:avLst/>
        </a:prstGeom>
      </xdr:spPr>
    </xdr:pic>
    <xdr:clientData/>
  </xdr:twoCellAnchor>
  <xdr:twoCellAnchor editAs="oneCell">
    <xdr:from>
      <xdr:col>3</xdr:col>
      <xdr:colOff>464306</xdr:colOff>
      <xdr:row>45</xdr:row>
      <xdr:rowOff>56274</xdr:rowOff>
    </xdr:from>
    <xdr:to>
      <xdr:col>3</xdr:col>
      <xdr:colOff>767521</xdr:colOff>
      <xdr:row>45</xdr:row>
      <xdr:rowOff>980701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369" y="24309305"/>
          <a:ext cx="303215" cy="924427"/>
        </a:xfrm>
        <a:prstGeom prst="rect">
          <a:avLst/>
        </a:prstGeom>
      </xdr:spPr>
    </xdr:pic>
    <xdr:clientData/>
  </xdr:twoCellAnchor>
  <xdr:twoCellAnchor editAs="oneCell">
    <xdr:from>
      <xdr:col>3</xdr:col>
      <xdr:colOff>415495</xdr:colOff>
      <xdr:row>46</xdr:row>
      <xdr:rowOff>114174</xdr:rowOff>
    </xdr:from>
    <xdr:to>
      <xdr:col>3</xdr:col>
      <xdr:colOff>816332</xdr:colOff>
      <xdr:row>46</xdr:row>
      <xdr:rowOff>981083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558" y="25391143"/>
          <a:ext cx="400837" cy="866909"/>
        </a:xfrm>
        <a:prstGeom prst="rect">
          <a:avLst/>
        </a:prstGeom>
      </xdr:spPr>
    </xdr:pic>
    <xdr:clientData/>
  </xdr:twoCellAnchor>
  <xdr:twoCellAnchor editAs="oneCell">
    <xdr:from>
      <xdr:col>3</xdr:col>
      <xdr:colOff>404421</xdr:colOff>
      <xdr:row>47</xdr:row>
      <xdr:rowOff>72904</xdr:rowOff>
    </xdr:from>
    <xdr:to>
      <xdr:col>3</xdr:col>
      <xdr:colOff>827405</xdr:colOff>
      <xdr:row>47</xdr:row>
      <xdr:rowOff>997332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484" y="26373810"/>
          <a:ext cx="422984" cy="924428"/>
        </a:xfrm>
        <a:prstGeom prst="rect">
          <a:avLst/>
        </a:prstGeom>
      </xdr:spPr>
    </xdr:pic>
    <xdr:clientData/>
  </xdr:twoCellAnchor>
  <xdr:twoCellAnchor editAs="oneCell">
    <xdr:from>
      <xdr:col>3</xdr:col>
      <xdr:colOff>369180</xdr:colOff>
      <xdr:row>48</xdr:row>
      <xdr:rowOff>122254</xdr:rowOff>
    </xdr:from>
    <xdr:to>
      <xdr:col>3</xdr:col>
      <xdr:colOff>862647</xdr:colOff>
      <xdr:row>48</xdr:row>
      <xdr:rowOff>964677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243" y="27447098"/>
          <a:ext cx="493467" cy="842423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161928</xdr:colOff>
      <xdr:row>50</xdr:row>
      <xdr:rowOff>247650</xdr:rowOff>
    </xdr:from>
    <xdr:to>
      <xdr:col>3</xdr:col>
      <xdr:colOff>1112482</xdr:colOff>
      <xdr:row>50</xdr:row>
      <xdr:rowOff>719723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8" y="28336875"/>
          <a:ext cx="950554" cy="4720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1276350</xdr:colOff>
      <xdr:row>7</xdr:row>
      <xdr:rowOff>152400</xdr:rowOff>
    </xdr:to>
    <xdr:pic>
      <xdr:nvPicPr>
        <xdr:cNvPr id="30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17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31"/>
  <sheetViews>
    <sheetView showGridLines="0" zoomScaleNormal="100" zoomScaleSheetLayoutView="85" workbookViewId="0">
      <selection activeCell="A12" sqref="A12:F12"/>
    </sheetView>
  </sheetViews>
  <sheetFormatPr defaultRowHeight="15" x14ac:dyDescent="0.25"/>
  <cols>
    <col min="1" max="1" width="3.5703125" customWidth="1"/>
    <col min="2" max="2" width="17.28515625" customWidth="1"/>
    <col min="3" max="3" width="22.85546875" customWidth="1"/>
    <col min="4" max="4" width="23.85546875" style="9" customWidth="1"/>
    <col min="5" max="5" width="16.28515625" style="9" customWidth="1"/>
    <col min="6" max="6" width="11.7109375" style="9" customWidth="1"/>
    <col min="7" max="7" width="5.7109375" customWidth="1"/>
    <col min="8" max="8" width="10.28515625" bestFit="1" customWidth="1"/>
    <col min="13" max="13" width="12.85546875" customWidth="1"/>
  </cols>
  <sheetData>
    <row r="1" spans="1:13" s="1" customFormat="1" x14ac:dyDescent="0.25">
      <c r="B1" s="291"/>
      <c r="C1" s="291"/>
      <c r="D1" s="422" t="s">
        <v>409</v>
      </c>
      <c r="E1" s="423"/>
      <c r="F1" s="422"/>
      <c r="G1"/>
      <c r="H1"/>
      <c r="I1"/>
      <c r="J1"/>
      <c r="K1"/>
      <c r="L1" s="2"/>
    </row>
    <row r="2" spans="1:13" s="1" customFormat="1" x14ac:dyDescent="0.25">
      <c r="B2" s="291"/>
      <c r="C2" s="291"/>
      <c r="D2" s="422" t="s">
        <v>410</v>
      </c>
      <c r="E2" s="424" t="s">
        <v>411</v>
      </c>
      <c r="F2" s="422"/>
      <c r="G2"/>
      <c r="H2"/>
      <c r="I2"/>
      <c r="J2"/>
      <c r="K2"/>
      <c r="L2" s="2"/>
    </row>
    <row r="3" spans="1:13" s="1" customFormat="1" x14ac:dyDescent="0.25">
      <c r="B3" s="291"/>
      <c r="C3" s="291"/>
      <c r="D3" s="422"/>
      <c r="E3" s="422" t="s">
        <v>412</v>
      </c>
      <c r="F3" s="422"/>
      <c r="G3"/>
      <c r="H3"/>
      <c r="I3"/>
      <c r="J3"/>
      <c r="K3"/>
      <c r="L3" s="2"/>
    </row>
    <row r="4" spans="1:13" s="1" customFormat="1" x14ac:dyDescent="0.25">
      <c r="A4" s="290"/>
      <c r="B4" s="290"/>
      <c r="C4" s="290"/>
      <c r="D4" s="422"/>
      <c r="E4" s="422"/>
      <c r="F4" s="422"/>
      <c r="G4"/>
      <c r="H4"/>
      <c r="I4"/>
      <c r="J4"/>
      <c r="K4"/>
      <c r="L4" s="2"/>
    </row>
    <row r="5" spans="1:13" s="1" customFormat="1" x14ac:dyDescent="0.25">
      <c r="A5" s="290"/>
      <c r="B5" s="290"/>
      <c r="C5" s="290"/>
      <c r="D5" s="422" t="s">
        <v>413</v>
      </c>
      <c r="E5" s="423"/>
      <c r="F5" s="422"/>
      <c r="G5"/>
      <c r="H5"/>
      <c r="I5"/>
      <c r="J5"/>
      <c r="K5"/>
      <c r="L5" s="2"/>
    </row>
    <row r="6" spans="1:13" s="1" customFormat="1" ht="15.75" x14ac:dyDescent="0.25">
      <c r="A6" s="294"/>
      <c r="B6" s="294"/>
      <c r="C6" s="294"/>
      <c r="D6" s="425" t="s">
        <v>414</v>
      </c>
      <c r="E6" s="423"/>
      <c r="F6" s="422"/>
      <c r="G6"/>
      <c r="H6"/>
      <c r="I6"/>
      <c r="J6"/>
      <c r="K6"/>
      <c r="L6" s="2"/>
    </row>
    <row r="7" spans="1:13" s="1" customFormat="1" x14ac:dyDescent="0.25">
      <c r="A7" s="291"/>
      <c r="B7" s="291"/>
      <c r="C7" s="292"/>
      <c r="D7" s="290"/>
      <c r="F7" s="293" t="s">
        <v>315</v>
      </c>
      <c r="H7" s="2"/>
      <c r="I7" s="2"/>
      <c r="J7" s="2"/>
      <c r="K7" s="2"/>
      <c r="L7" s="2"/>
    </row>
    <row r="8" spans="1:13" s="1" customFormat="1" x14ac:dyDescent="0.25">
      <c r="B8" s="343"/>
      <c r="C8" s="343"/>
      <c r="D8" s="343"/>
      <c r="E8" s="343"/>
      <c r="F8" s="343"/>
      <c r="H8" s="2"/>
      <c r="I8" s="2"/>
      <c r="J8" s="2"/>
      <c r="K8" s="2"/>
      <c r="L8" s="2"/>
    </row>
    <row r="9" spans="1:13" s="1" customFormat="1" ht="19.5" thickBot="1" x14ac:dyDescent="0.3">
      <c r="B9" s="344" t="s">
        <v>27</v>
      </c>
      <c r="C9" s="344"/>
      <c r="D9" s="344"/>
      <c r="E9" s="344"/>
      <c r="F9" s="344"/>
      <c r="H9" s="2"/>
      <c r="I9" s="2"/>
      <c r="J9" s="2"/>
      <c r="K9" s="2"/>
      <c r="L9" s="2"/>
    </row>
    <row r="10" spans="1:13" s="1" customFormat="1" ht="15.75" thickBot="1" x14ac:dyDescent="0.3">
      <c r="A10" s="345" t="s">
        <v>1</v>
      </c>
      <c r="B10" s="346"/>
      <c r="C10" s="346"/>
      <c r="D10" s="346"/>
      <c r="E10" s="346"/>
      <c r="F10" s="347"/>
      <c r="H10" s="72"/>
      <c r="I10" s="72"/>
      <c r="J10" s="72"/>
      <c r="K10" s="72"/>
      <c r="L10" s="72"/>
      <c r="M10" s="72"/>
    </row>
    <row r="11" spans="1:13" s="1" customFormat="1" x14ac:dyDescent="0.25">
      <c r="A11" s="340" t="s">
        <v>310</v>
      </c>
      <c r="B11" s="341"/>
      <c r="C11" s="341"/>
      <c r="D11" s="341"/>
      <c r="E11" s="341"/>
      <c r="F11" s="342"/>
      <c r="H11" s="73"/>
      <c r="I11" s="73"/>
      <c r="J11" s="73"/>
      <c r="K11" s="73"/>
      <c r="L11" s="73"/>
      <c r="M11" s="73"/>
    </row>
    <row r="12" spans="1:13" s="1" customFormat="1" x14ac:dyDescent="0.25">
      <c r="A12" s="351" t="s">
        <v>311</v>
      </c>
      <c r="B12" s="352"/>
      <c r="C12" s="352"/>
      <c r="D12" s="352"/>
      <c r="E12" s="352"/>
      <c r="F12" s="353"/>
      <c r="H12" s="73"/>
      <c r="I12" s="73"/>
      <c r="J12" s="73"/>
      <c r="K12" s="73"/>
      <c r="L12" s="73"/>
      <c r="M12" s="73"/>
    </row>
    <row r="13" spans="1:13" s="1" customFormat="1" ht="18" customHeight="1" x14ac:dyDescent="0.25">
      <c r="A13" s="354" t="s">
        <v>317</v>
      </c>
      <c r="B13" s="355"/>
      <c r="C13" s="355"/>
      <c r="D13" s="355"/>
      <c r="E13" s="355"/>
      <c r="F13" s="356"/>
      <c r="H13" s="70"/>
      <c r="I13" s="70"/>
      <c r="J13" s="70"/>
      <c r="K13" s="70"/>
      <c r="L13" s="70"/>
      <c r="M13" s="37"/>
    </row>
    <row r="14" spans="1:13" s="1" customFormat="1" ht="15" customHeight="1" x14ac:dyDescent="0.25">
      <c r="A14" s="357" t="s">
        <v>316</v>
      </c>
      <c r="B14" s="358"/>
      <c r="C14" s="358"/>
      <c r="D14" s="358"/>
      <c r="E14" s="358"/>
      <c r="F14" s="359"/>
      <c r="H14" s="70"/>
      <c r="I14" s="70"/>
      <c r="J14" s="70"/>
      <c r="K14" s="70"/>
      <c r="L14" s="70"/>
      <c r="M14" s="37"/>
    </row>
    <row r="15" spans="1:13" s="1" customFormat="1" ht="15" customHeight="1" x14ac:dyDescent="0.25">
      <c r="A15" s="351" t="s">
        <v>312</v>
      </c>
      <c r="B15" s="352"/>
      <c r="C15" s="352"/>
      <c r="D15" s="352"/>
      <c r="E15" s="352"/>
      <c r="F15" s="353"/>
      <c r="H15" s="70"/>
      <c r="I15" s="70"/>
      <c r="J15" s="70"/>
      <c r="K15" s="70"/>
      <c r="L15" s="70"/>
      <c r="M15" s="37"/>
    </row>
    <row r="16" spans="1:13" s="1" customFormat="1" ht="15.75" thickBot="1" x14ac:dyDescent="0.3">
      <c r="A16" s="360" t="s">
        <v>309</v>
      </c>
      <c r="B16" s="361"/>
      <c r="C16" s="361"/>
      <c r="D16" s="361"/>
      <c r="E16" s="361"/>
      <c r="F16" s="362"/>
      <c r="H16" s="70"/>
      <c r="I16" s="70"/>
      <c r="J16" s="70"/>
      <c r="K16" s="70"/>
      <c r="L16" s="70"/>
      <c r="M16" s="37"/>
    </row>
    <row r="17" spans="1:13" s="8" customFormat="1" ht="30" customHeight="1" thickBot="1" x14ac:dyDescent="0.3">
      <c r="A17" s="38" t="s">
        <v>28</v>
      </c>
      <c r="B17" s="11" t="s">
        <v>0</v>
      </c>
      <c r="C17" s="11" t="s">
        <v>29</v>
      </c>
      <c r="D17" s="11" t="s">
        <v>313</v>
      </c>
      <c r="E17" s="11" t="s">
        <v>2</v>
      </c>
      <c r="F17" s="12" t="s">
        <v>314</v>
      </c>
      <c r="G17" s="7"/>
      <c r="H17" s="39"/>
      <c r="I17" s="39"/>
      <c r="J17" s="39"/>
      <c r="K17" s="39"/>
      <c r="L17" s="39"/>
      <c r="M17" s="39"/>
    </row>
    <row r="18" spans="1:13" s="8" customFormat="1" ht="23.25" customHeight="1" thickBot="1" x14ac:dyDescent="0.3">
      <c r="A18" s="348" t="s">
        <v>83</v>
      </c>
      <c r="B18" s="349"/>
      <c r="C18" s="349"/>
      <c r="D18" s="349"/>
      <c r="E18" s="349"/>
      <c r="F18" s="350"/>
      <c r="G18" s="7"/>
      <c r="H18" s="39"/>
      <c r="I18" s="39"/>
      <c r="J18" s="39"/>
      <c r="K18" s="39"/>
      <c r="L18" s="39"/>
      <c r="M18" s="39"/>
    </row>
    <row r="19" spans="1:13" ht="63.75" customHeight="1" x14ac:dyDescent="0.25">
      <c r="A19" s="40">
        <v>1</v>
      </c>
      <c r="B19" s="56" t="s">
        <v>41</v>
      </c>
      <c r="C19" s="41" t="s">
        <v>36</v>
      </c>
      <c r="D19" s="42" t="s">
        <v>305</v>
      </c>
      <c r="E19" s="42"/>
      <c r="F19" s="43">
        <f>Таблица!D36</f>
        <v>16467.099999999999</v>
      </c>
      <c r="H19" s="71"/>
      <c r="I19" s="71"/>
      <c r="J19" s="71"/>
      <c r="K19" s="71"/>
      <c r="L19" s="71"/>
      <c r="M19" s="71"/>
    </row>
    <row r="20" spans="1:13" ht="63.75" customHeight="1" x14ac:dyDescent="0.25">
      <c r="A20" s="44">
        <v>2</v>
      </c>
      <c r="B20" s="57" t="s">
        <v>42</v>
      </c>
      <c r="C20" s="45" t="s">
        <v>36</v>
      </c>
      <c r="D20" s="46" t="s">
        <v>306</v>
      </c>
      <c r="E20" s="46"/>
      <c r="F20" s="47">
        <f>Таблица!D37</f>
        <v>17356.3</v>
      </c>
      <c r="H20" s="71"/>
      <c r="I20" s="71"/>
      <c r="J20" s="71"/>
      <c r="K20" s="71"/>
      <c r="L20" s="71"/>
      <c r="M20" s="71"/>
    </row>
    <row r="21" spans="1:13" ht="63.75" customHeight="1" x14ac:dyDescent="0.25">
      <c r="A21" s="44">
        <v>3</v>
      </c>
      <c r="B21" s="57" t="s">
        <v>43</v>
      </c>
      <c r="C21" s="45" t="s">
        <v>36</v>
      </c>
      <c r="D21" s="46" t="s">
        <v>307</v>
      </c>
      <c r="E21" s="46"/>
      <c r="F21" s="47">
        <f>Таблица!D38</f>
        <v>18237.7</v>
      </c>
      <c r="H21" s="73"/>
      <c r="I21" s="73"/>
      <c r="J21" s="73"/>
      <c r="K21" s="73"/>
      <c r="L21" s="73"/>
      <c r="M21" s="73"/>
    </row>
    <row r="22" spans="1:13" ht="63.75" customHeight="1" thickBot="1" x14ac:dyDescent="0.3">
      <c r="A22" s="48">
        <v>4</v>
      </c>
      <c r="B22" s="58" t="s">
        <v>44</v>
      </c>
      <c r="C22" s="49" t="s">
        <v>36</v>
      </c>
      <c r="D22" s="50" t="s">
        <v>308</v>
      </c>
      <c r="E22" s="50"/>
      <c r="F22" s="51">
        <f>Таблица!D39</f>
        <v>18757.699999999997</v>
      </c>
      <c r="H22" s="73"/>
      <c r="I22" s="73"/>
      <c r="J22" s="73"/>
      <c r="K22" s="73"/>
      <c r="L22" s="73"/>
      <c r="M22" s="73"/>
    </row>
    <row r="23" spans="1:13" s="8" customFormat="1" ht="23.25" customHeight="1" thickBot="1" x14ac:dyDescent="0.3">
      <c r="A23" s="337" t="s">
        <v>84</v>
      </c>
      <c r="B23" s="338"/>
      <c r="C23" s="338"/>
      <c r="D23" s="338"/>
      <c r="E23" s="338"/>
      <c r="F23" s="339"/>
      <c r="G23" s="7"/>
      <c r="H23" s="39"/>
      <c r="I23" s="39"/>
      <c r="J23" s="39"/>
      <c r="K23" s="39"/>
      <c r="L23" s="39"/>
      <c r="M23" s="39"/>
    </row>
    <row r="24" spans="1:13" ht="63.75" customHeight="1" x14ac:dyDescent="0.25">
      <c r="A24" s="40">
        <v>1</v>
      </c>
      <c r="B24" s="56" t="s">
        <v>37</v>
      </c>
      <c r="C24" s="41" t="s">
        <v>36</v>
      </c>
      <c r="D24" s="42" t="s">
        <v>305</v>
      </c>
      <c r="E24" s="42"/>
      <c r="F24" s="43">
        <f>Таблица!D41</f>
        <v>21398</v>
      </c>
      <c r="H24" s="71"/>
      <c r="I24" s="71"/>
      <c r="J24" s="71"/>
      <c r="K24" s="71"/>
      <c r="L24" s="71"/>
      <c r="M24" s="71"/>
    </row>
    <row r="25" spans="1:13" ht="63.75" customHeight="1" x14ac:dyDescent="0.25">
      <c r="A25" s="44">
        <v>2</v>
      </c>
      <c r="B25" s="57" t="s">
        <v>38</v>
      </c>
      <c r="C25" s="45" t="s">
        <v>36</v>
      </c>
      <c r="D25" s="46" t="s">
        <v>306</v>
      </c>
      <c r="E25" s="46"/>
      <c r="F25" s="47">
        <f>Таблица!D42</f>
        <v>22287.200000000004</v>
      </c>
      <c r="H25" s="71"/>
      <c r="I25" s="71"/>
      <c r="J25" s="71"/>
      <c r="K25" s="71"/>
      <c r="L25" s="71"/>
      <c r="M25" s="71"/>
    </row>
    <row r="26" spans="1:13" ht="63.75" customHeight="1" x14ac:dyDescent="0.25">
      <c r="A26" s="44">
        <v>3</v>
      </c>
      <c r="B26" s="57" t="s">
        <v>39</v>
      </c>
      <c r="C26" s="45" t="s">
        <v>36</v>
      </c>
      <c r="D26" s="46" t="s">
        <v>307</v>
      </c>
      <c r="E26" s="46"/>
      <c r="F26" s="47">
        <f>Таблица!D43</f>
        <v>23168.6</v>
      </c>
      <c r="H26" s="73"/>
      <c r="I26" s="73"/>
      <c r="J26" s="73"/>
      <c r="K26" s="73"/>
      <c r="L26" s="73"/>
      <c r="M26" s="73"/>
    </row>
    <row r="27" spans="1:13" ht="63.75" customHeight="1" thickBot="1" x14ac:dyDescent="0.3">
      <c r="A27" s="48">
        <v>4</v>
      </c>
      <c r="B27" s="58" t="s">
        <v>40</v>
      </c>
      <c r="C27" s="49" t="s">
        <v>36</v>
      </c>
      <c r="D27" s="50" t="s">
        <v>308</v>
      </c>
      <c r="E27" s="50"/>
      <c r="F27" s="51">
        <f>Таблица!D44</f>
        <v>23688.6</v>
      </c>
      <c r="H27" s="73"/>
      <c r="I27" s="73"/>
      <c r="J27" s="73"/>
      <c r="K27" s="73"/>
      <c r="L27" s="73"/>
      <c r="M27" s="73"/>
    </row>
    <row r="30" spans="1:13" s="9" customFormat="1" x14ac:dyDescent="0.25">
      <c r="B30"/>
      <c r="C30"/>
      <c r="G30"/>
      <c r="H30"/>
      <c r="I30"/>
      <c r="J30"/>
      <c r="K30"/>
      <c r="L30"/>
    </row>
    <row r="31" spans="1:13" s="9" customFormat="1" x14ac:dyDescent="0.25">
      <c r="B31"/>
      <c r="C31"/>
      <c r="G31"/>
      <c r="H31"/>
      <c r="I31"/>
      <c r="J31"/>
      <c r="K31"/>
      <c r="L31"/>
    </row>
  </sheetData>
  <sheetProtection password="E7C5" sheet="1" objects="1" scenarios="1"/>
  <mergeCells count="11">
    <mergeCell ref="A23:F23"/>
    <mergeCell ref="A11:F11"/>
    <mergeCell ref="B8:F8"/>
    <mergeCell ref="B9:F9"/>
    <mergeCell ref="A10:F10"/>
    <mergeCell ref="A18:F18"/>
    <mergeCell ref="A12:F12"/>
    <mergeCell ref="A13:F13"/>
    <mergeCell ref="A14:F14"/>
    <mergeCell ref="A15:F15"/>
    <mergeCell ref="A16:F16"/>
  </mergeCells>
  <pageMargins left="0" right="0" top="0" bottom="0" header="0" footer="0"/>
  <pageSetup paperSize="9" orientation="portrait" r:id="rId1"/>
  <headerFooter>
    <oddFooter>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X42"/>
  <sheetViews>
    <sheetView showGridLines="0" zoomScaleNormal="100" zoomScaleSheetLayoutView="100" workbookViewId="0">
      <selection activeCell="C1" sqref="C1:J6"/>
    </sheetView>
  </sheetViews>
  <sheetFormatPr defaultRowHeight="15" x14ac:dyDescent="0.25"/>
  <cols>
    <col min="1" max="1" width="16.42578125" customWidth="1"/>
    <col min="2" max="2" width="25.28515625" customWidth="1"/>
    <col min="3" max="3" width="23.85546875" style="9" customWidth="1"/>
    <col min="4" max="4" width="17.7109375" style="9" customWidth="1"/>
    <col min="5" max="5" width="12.85546875" style="9" customWidth="1"/>
    <col min="6" max="6" width="12.85546875" hidden="1" customWidth="1"/>
    <col min="7" max="7" width="14.5703125" customWidth="1"/>
  </cols>
  <sheetData>
    <row r="1" spans="1:24" s="1" customFormat="1" x14ac:dyDescent="0.25">
      <c r="B1" s="291"/>
      <c r="C1" s="422" t="s">
        <v>409</v>
      </c>
      <c r="D1" s="423"/>
      <c r="E1" s="422"/>
      <c r="F1"/>
      <c r="G1"/>
      <c r="H1"/>
      <c r="I1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s="1" customFormat="1" x14ac:dyDescent="0.25">
      <c r="B2" s="291"/>
      <c r="C2" s="422" t="s">
        <v>410</v>
      </c>
      <c r="D2" s="424" t="s">
        <v>411</v>
      </c>
      <c r="E2" s="422"/>
      <c r="F2"/>
      <c r="G2"/>
      <c r="H2"/>
      <c r="I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s="1" customFormat="1" x14ac:dyDescent="0.25">
      <c r="B3" s="291"/>
      <c r="C3" s="422"/>
      <c r="D3" s="422" t="s">
        <v>412</v>
      </c>
      <c r="E3" s="422"/>
      <c r="F3"/>
      <c r="G3"/>
      <c r="H3"/>
      <c r="I3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s="1" customFormat="1" x14ac:dyDescent="0.25">
      <c r="A4" s="290"/>
      <c r="B4" s="290"/>
      <c r="C4" s="422"/>
      <c r="D4" s="422"/>
      <c r="E4" s="422"/>
      <c r="F4"/>
      <c r="G4"/>
      <c r="H4"/>
      <c r="I4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s="1" customFormat="1" x14ac:dyDescent="0.25">
      <c r="A5" s="290"/>
      <c r="B5" s="290"/>
      <c r="C5" s="422" t="s">
        <v>413</v>
      </c>
      <c r="D5" s="423"/>
      <c r="E5" s="422"/>
      <c r="F5"/>
      <c r="G5"/>
      <c r="H5"/>
      <c r="I5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s="1" customFormat="1" ht="15.75" x14ac:dyDescent="0.25">
      <c r="A6" s="294"/>
      <c r="B6" s="294"/>
      <c r="C6" s="425" t="s">
        <v>414</v>
      </c>
      <c r="D6" s="423"/>
      <c r="E6" s="422"/>
      <c r="F6"/>
      <c r="G6"/>
      <c r="H6"/>
      <c r="I6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s="1" customFormat="1" x14ac:dyDescent="0.25">
      <c r="A7" s="291"/>
      <c r="B7" s="291"/>
      <c r="C7" s="292"/>
      <c r="D7" s="290"/>
      <c r="E7" s="293" t="str">
        <f>Столы!F7</f>
        <v>Измененен: 19.02.2024</v>
      </c>
      <c r="F7" s="293" t="s">
        <v>315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s="1" customFormat="1" x14ac:dyDescent="0.25">
      <c r="A8" s="343"/>
      <c r="B8" s="343"/>
      <c r="C8" s="343"/>
      <c r="D8" s="343"/>
      <c r="E8" s="3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s="1" customFormat="1" ht="19.5" thickBot="1" x14ac:dyDescent="0.3">
      <c r="A9" s="344" t="s">
        <v>240</v>
      </c>
      <c r="B9" s="344"/>
      <c r="C9" s="344"/>
      <c r="D9" s="344"/>
      <c r="E9" s="34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s="1" customFormat="1" ht="15.75" thickBot="1" x14ac:dyDescent="0.3">
      <c r="A10" s="369" t="s">
        <v>1</v>
      </c>
      <c r="B10" s="370"/>
      <c r="C10" s="370"/>
      <c r="D10" s="370"/>
      <c r="E10" s="37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s="1" customFormat="1" x14ac:dyDescent="0.25">
      <c r="A11" s="372" t="s">
        <v>388</v>
      </c>
      <c r="B11" s="373"/>
      <c r="C11" s="373"/>
      <c r="D11" s="373"/>
      <c r="E11" s="37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s="1" customFormat="1" x14ac:dyDescent="0.25">
      <c r="A12" s="363" t="s">
        <v>389</v>
      </c>
      <c r="B12" s="364"/>
      <c r="C12" s="364"/>
      <c r="D12" s="364"/>
      <c r="E12" s="365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s="1" customFormat="1" x14ac:dyDescent="0.25">
      <c r="A13" s="363" t="s">
        <v>387</v>
      </c>
      <c r="B13" s="364"/>
      <c r="C13" s="364"/>
      <c r="D13" s="364"/>
      <c r="E13" s="365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s="1" customFormat="1" x14ac:dyDescent="0.25">
      <c r="A14" s="275" t="s">
        <v>298</v>
      </c>
      <c r="B14" s="276"/>
      <c r="C14" s="276"/>
      <c r="D14" s="276"/>
      <c r="E14" s="27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s="1" customFormat="1" x14ac:dyDescent="0.25">
      <c r="A15" s="363" t="s">
        <v>390</v>
      </c>
      <c r="B15" s="364"/>
      <c r="C15" s="364"/>
      <c r="D15" s="364"/>
      <c r="E15" s="36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s="1" customFormat="1" ht="15" customHeight="1" thickBot="1" x14ac:dyDescent="0.3">
      <c r="A16" s="366" t="s">
        <v>241</v>
      </c>
      <c r="B16" s="367"/>
      <c r="C16" s="367"/>
      <c r="D16" s="367"/>
      <c r="E16" s="36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s="1" customFormat="1" ht="15" customHeight="1" thickBot="1" x14ac:dyDescent="0.3">
      <c r="A17" s="10" t="s">
        <v>0</v>
      </c>
      <c r="B17" s="13" t="s">
        <v>4</v>
      </c>
      <c r="C17" s="11" t="s">
        <v>313</v>
      </c>
      <c r="D17" s="13" t="s">
        <v>2</v>
      </c>
      <c r="E17" s="12" t="s">
        <v>314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s="1" customFormat="1" ht="92.25" customHeight="1" x14ac:dyDescent="0.25">
      <c r="A18" s="254" t="str">
        <f>Таблица!A67</f>
        <v>VR.L-SJK-40</v>
      </c>
      <c r="B18" s="255" t="str">
        <f>Таблица!B67</f>
        <v xml:space="preserve">Стол журнальный </v>
      </c>
      <c r="C18" s="256" t="str">
        <f>Таблица!C67</f>
        <v>400*400*400</v>
      </c>
      <c r="D18" s="257"/>
      <c r="E18" s="328">
        <f>Таблица!D67</f>
        <v>3386.5</v>
      </c>
      <c r="F18" s="1" t="s">
        <v>190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s="1" customFormat="1" ht="92.25" customHeight="1" x14ac:dyDescent="0.25">
      <c r="A19" s="23" t="str">
        <f>Таблица!A68</f>
        <v>VR.L-SJK-45</v>
      </c>
      <c r="B19" s="24" t="str">
        <f>Таблица!B68</f>
        <v xml:space="preserve">Стол журнальный </v>
      </c>
      <c r="C19" s="16" t="str">
        <f>Таблица!C68</f>
        <v>450*450*450</v>
      </c>
      <c r="D19" s="15"/>
      <c r="E19" s="329">
        <f>Таблица!D68</f>
        <v>3764.8</v>
      </c>
      <c r="F19" s="1" t="s">
        <v>191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s="1" customFormat="1" ht="92.25" customHeight="1" thickBot="1" x14ac:dyDescent="0.3">
      <c r="A20" s="52" t="str">
        <f>Таблица!A69</f>
        <v>VR.L-SJK-50</v>
      </c>
      <c r="B20" s="53" t="str">
        <f>Таблица!B69</f>
        <v xml:space="preserve">Стол журнальный </v>
      </c>
      <c r="C20" s="54" t="str">
        <f>Таблица!C69</f>
        <v>500*500*500</v>
      </c>
      <c r="D20" s="55"/>
      <c r="E20" s="330">
        <f>Таблица!D69</f>
        <v>4106.7000000000007</v>
      </c>
      <c r="F20" s="1" t="s">
        <v>192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s="8" customFormat="1" ht="22.5" customHeight="1" x14ac:dyDescent="0.25">
      <c r="A21" s="9"/>
      <c r="B21"/>
      <c r="C21"/>
      <c r="D21"/>
      <c r="E21"/>
    </row>
    <row r="22" spans="1:24" s="8" customFormat="1" ht="22.5" customHeight="1" x14ac:dyDescent="0.25">
      <c r="A22" s="9"/>
      <c r="B22"/>
      <c r="C22"/>
      <c r="D22"/>
      <c r="E22"/>
    </row>
    <row r="23" spans="1:24" s="8" customFormat="1" ht="18.75" customHeight="1" x14ac:dyDescent="0.25">
      <c r="A23" s="9"/>
      <c r="B23"/>
      <c r="C23"/>
      <c r="D23"/>
      <c r="E23"/>
    </row>
    <row r="24" spans="1:24" ht="22.5" customHeight="1" x14ac:dyDescent="0.25">
      <c r="A24" s="9"/>
      <c r="C24"/>
      <c r="D24"/>
      <c r="E24"/>
    </row>
    <row r="25" spans="1:24" ht="22.5" customHeight="1" x14ac:dyDescent="0.25">
      <c r="A25" s="9"/>
      <c r="C25"/>
      <c r="D25"/>
      <c r="E25"/>
    </row>
    <row r="26" spans="1:24" ht="22.5" customHeight="1" x14ac:dyDescent="0.25">
      <c r="A26" s="9"/>
      <c r="C26"/>
      <c r="D26"/>
      <c r="E26"/>
    </row>
    <row r="27" spans="1:24" ht="22.5" customHeight="1" x14ac:dyDescent="0.25">
      <c r="A27" s="9"/>
      <c r="C27"/>
      <c r="D27"/>
      <c r="E27"/>
    </row>
    <row r="28" spans="1:24" ht="22.5" customHeight="1" x14ac:dyDescent="0.25">
      <c r="A28" s="9"/>
      <c r="C28"/>
      <c r="D28"/>
      <c r="E28"/>
    </row>
    <row r="29" spans="1:24" ht="22.5" customHeight="1" x14ac:dyDescent="0.25">
      <c r="A29" s="9"/>
      <c r="C29"/>
      <c r="D29"/>
      <c r="E29"/>
    </row>
    <row r="30" spans="1:24" ht="22.5" customHeight="1" x14ac:dyDescent="0.25">
      <c r="A30" s="9"/>
      <c r="C30"/>
      <c r="D30"/>
      <c r="E30"/>
    </row>
    <row r="31" spans="1:24" ht="22.5" customHeight="1" x14ac:dyDescent="0.25">
      <c r="A31" s="9"/>
      <c r="C31"/>
      <c r="D31"/>
      <c r="E31"/>
    </row>
    <row r="32" spans="1:24" ht="22.5" customHeight="1" x14ac:dyDescent="0.25">
      <c r="A32" s="9"/>
      <c r="C32"/>
      <c r="D32"/>
      <c r="E32"/>
    </row>
    <row r="33" spans="1:5" ht="22.5" customHeight="1" x14ac:dyDescent="0.25">
      <c r="A33" s="9"/>
      <c r="C33"/>
      <c r="D33"/>
      <c r="E33"/>
    </row>
    <row r="34" spans="1:5" ht="22.5" customHeight="1" x14ac:dyDescent="0.25">
      <c r="A34" s="9"/>
      <c r="C34"/>
      <c r="D34"/>
      <c r="E34"/>
    </row>
    <row r="35" spans="1:5" ht="22.5" customHeight="1" x14ac:dyDescent="0.25">
      <c r="A35" s="9"/>
      <c r="C35"/>
      <c r="D35"/>
      <c r="E35"/>
    </row>
    <row r="36" spans="1:5" ht="18.75" customHeight="1" x14ac:dyDescent="0.25">
      <c r="A36" s="9"/>
      <c r="C36"/>
      <c r="D36"/>
      <c r="E36"/>
    </row>
    <row r="37" spans="1:5" ht="54.75" customHeight="1" x14ac:dyDescent="0.25">
      <c r="A37" s="9"/>
      <c r="C37"/>
      <c r="D37"/>
      <c r="E37"/>
    </row>
    <row r="38" spans="1:5" x14ac:dyDescent="0.25">
      <c r="A38" s="9"/>
      <c r="C38"/>
      <c r="D38"/>
      <c r="E38"/>
    </row>
    <row r="39" spans="1:5" x14ac:dyDescent="0.25">
      <c r="A39" s="9"/>
      <c r="C39"/>
      <c r="D39"/>
      <c r="E39"/>
    </row>
    <row r="40" spans="1:5" x14ac:dyDescent="0.25">
      <c r="A40" s="9"/>
      <c r="C40"/>
      <c r="D40"/>
      <c r="E40"/>
    </row>
    <row r="41" spans="1:5" x14ac:dyDescent="0.25">
      <c r="A41" s="9"/>
      <c r="C41"/>
      <c r="D41"/>
      <c r="E41"/>
    </row>
    <row r="42" spans="1:5" x14ac:dyDescent="0.25">
      <c r="A42" s="9"/>
      <c r="C42"/>
      <c r="D42"/>
      <c r="E42"/>
    </row>
  </sheetData>
  <sheetProtection password="E7C5" sheet="1" objects="1" scenarios="1"/>
  <mergeCells count="8">
    <mergeCell ref="A8:E8"/>
    <mergeCell ref="A15:E15"/>
    <mergeCell ref="A16:E16"/>
    <mergeCell ref="A9:E9"/>
    <mergeCell ref="A10:E10"/>
    <mergeCell ref="A11:E11"/>
    <mergeCell ref="A12:E12"/>
    <mergeCell ref="A13:E13"/>
  </mergeCells>
  <pageMargins left="0" right="0" top="0" bottom="0" header="0" footer="0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54"/>
  <sheetViews>
    <sheetView showGridLines="0" zoomScaleNormal="100" zoomScaleSheetLayoutView="100" workbookViewId="0">
      <selection activeCell="D1" sqref="D1:K6"/>
    </sheetView>
  </sheetViews>
  <sheetFormatPr defaultRowHeight="15" x14ac:dyDescent="0.25"/>
  <cols>
    <col min="1" max="1" width="3.5703125" customWidth="1"/>
    <col min="2" max="2" width="17.28515625" customWidth="1"/>
    <col min="3" max="3" width="21.28515625" customWidth="1"/>
    <col min="4" max="4" width="22.7109375" style="9" customWidth="1"/>
    <col min="5" max="5" width="19.7109375" style="9" customWidth="1"/>
    <col min="6" max="6" width="11.7109375" style="9" customWidth="1"/>
    <col min="7" max="7" width="5.7109375" customWidth="1"/>
    <col min="8" max="8" width="10.28515625" bestFit="1" customWidth="1"/>
    <col min="13" max="13" width="12.85546875" customWidth="1"/>
  </cols>
  <sheetData>
    <row r="1" spans="1:13" s="1" customFormat="1" x14ac:dyDescent="0.25">
      <c r="B1" s="3"/>
      <c r="C1" s="3"/>
      <c r="D1" s="422" t="s">
        <v>409</v>
      </c>
      <c r="E1" s="423"/>
      <c r="F1" s="422"/>
      <c r="G1"/>
      <c r="H1"/>
      <c r="I1"/>
      <c r="J1"/>
      <c r="K1"/>
      <c r="L1" s="2"/>
    </row>
    <row r="2" spans="1:13" s="1" customFormat="1" x14ac:dyDescent="0.25">
      <c r="B2" s="3"/>
      <c r="C2" s="3"/>
      <c r="D2" s="422" t="s">
        <v>410</v>
      </c>
      <c r="E2" s="424" t="s">
        <v>411</v>
      </c>
      <c r="F2" s="422"/>
      <c r="G2"/>
      <c r="H2"/>
      <c r="I2"/>
      <c r="J2"/>
      <c r="K2"/>
      <c r="L2" s="2"/>
    </row>
    <row r="3" spans="1:13" s="1" customFormat="1" x14ac:dyDescent="0.25">
      <c r="B3" s="3"/>
      <c r="C3" s="3"/>
      <c r="D3" s="422"/>
      <c r="E3" s="422" t="s">
        <v>412</v>
      </c>
      <c r="F3" s="422"/>
      <c r="G3"/>
      <c r="H3"/>
      <c r="I3"/>
      <c r="J3"/>
      <c r="K3"/>
      <c r="L3" s="2"/>
    </row>
    <row r="4" spans="1:13" s="1" customFormat="1" x14ac:dyDescent="0.25">
      <c r="B4" s="286"/>
      <c r="C4" s="286"/>
      <c r="D4" s="422"/>
      <c r="E4" s="422"/>
      <c r="F4" s="422"/>
      <c r="G4"/>
      <c r="H4"/>
      <c r="I4"/>
      <c r="J4"/>
      <c r="K4"/>
      <c r="L4" s="2"/>
    </row>
    <row r="5" spans="1:13" s="1" customFormat="1" x14ac:dyDescent="0.25">
      <c r="B5" s="3"/>
      <c r="C5" s="3"/>
      <c r="D5" s="422" t="s">
        <v>413</v>
      </c>
      <c r="E5" s="423"/>
      <c r="F5" s="422"/>
      <c r="G5"/>
      <c r="H5"/>
      <c r="I5"/>
      <c r="J5"/>
      <c r="K5"/>
      <c r="L5" s="2"/>
    </row>
    <row r="6" spans="1:13" s="1" customFormat="1" ht="15.75" x14ac:dyDescent="0.25">
      <c r="B6" s="286"/>
      <c r="C6" s="286"/>
      <c r="D6" s="425" t="s">
        <v>414</v>
      </c>
      <c r="E6" s="423"/>
      <c r="F6" s="422"/>
      <c r="G6"/>
      <c r="H6"/>
      <c r="I6"/>
      <c r="J6"/>
      <c r="K6"/>
      <c r="L6" s="2"/>
    </row>
    <row r="7" spans="1:13" s="1" customFormat="1" x14ac:dyDescent="0.25">
      <c r="B7" s="286"/>
      <c r="C7" s="286"/>
      <c r="D7" s="286"/>
      <c r="E7" s="286"/>
      <c r="F7" s="293" t="str">
        <f>Столы!F7</f>
        <v>Измененен: 19.02.2024</v>
      </c>
      <c r="H7" s="2"/>
      <c r="I7" s="2"/>
      <c r="J7" s="2"/>
      <c r="K7" s="2"/>
      <c r="L7" s="2"/>
    </row>
    <row r="8" spans="1:13" s="1" customFormat="1" x14ac:dyDescent="0.25">
      <c r="H8" s="2"/>
      <c r="I8" s="2"/>
      <c r="J8" s="2"/>
      <c r="K8" s="2"/>
      <c r="L8" s="2"/>
    </row>
    <row r="9" spans="1:13" s="1" customFormat="1" ht="18" thickBot="1" x14ac:dyDescent="0.3">
      <c r="A9" s="69"/>
      <c r="B9" s="377" t="s">
        <v>140</v>
      </c>
      <c r="C9" s="377"/>
      <c r="D9" s="377"/>
      <c r="E9" s="377"/>
      <c r="F9" s="377"/>
      <c r="H9" s="62"/>
      <c r="I9" s="62"/>
      <c r="J9" s="62"/>
      <c r="K9" s="62"/>
      <c r="L9" s="62"/>
      <c r="M9" s="37"/>
    </row>
    <row r="10" spans="1:13" s="1" customFormat="1" ht="15.75" thickBot="1" x14ac:dyDescent="0.3">
      <c r="A10" s="345" t="s">
        <v>285</v>
      </c>
      <c r="B10" s="346"/>
      <c r="C10" s="346"/>
      <c r="D10" s="346"/>
      <c r="E10" s="346"/>
      <c r="F10" s="347"/>
      <c r="H10" s="375"/>
      <c r="I10" s="375"/>
      <c r="J10" s="375"/>
      <c r="K10" s="375"/>
      <c r="L10" s="375"/>
      <c r="M10" s="375"/>
    </row>
    <row r="11" spans="1:13" s="1" customFormat="1" x14ac:dyDescent="0.25">
      <c r="A11" s="340" t="s">
        <v>391</v>
      </c>
      <c r="B11" s="341"/>
      <c r="C11" s="341"/>
      <c r="D11" s="341"/>
      <c r="E11" s="341"/>
      <c r="F11" s="342"/>
      <c r="H11" s="376"/>
      <c r="I11" s="376"/>
      <c r="J11" s="376"/>
      <c r="K11" s="376"/>
      <c r="L11" s="376"/>
      <c r="M11" s="376"/>
    </row>
    <row r="12" spans="1:13" s="1" customFormat="1" x14ac:dyDescent="0.25">
      <c r="A12" s="351" t="s">
        <v>311</v>
      </c>
      <c r="B12" s="352"/>
      <c r="C12" s="352"/>
      <c r="D12" s="352"/>
      <c r="E12" s="352"/>
      <c r="F12" s="353"/>
      <c r="H12" s="376"/>
      <c r="I12" s="376"/>
      <c r="J12" s="376"/>
      <c r="K12" s="376"/>
      <c r="L12" s="376"/>
      <c r="M12" s="376"/>
    </row>
    <row r="13" spans="1:13" s="1" customFormat="1" ht="27.75" customHeight="1" x14ac:dyDescent="0.25">
      <c r="A13" s="354" t="s">
        <v>392</v>
      </c>
      <c r="B13" s="355"/>
      <c r="C13" s="355"/>
      <c r="D13" s="355"/>
      <c r="E13" s="355"/>
      <c r="F13" s="356"/>
      <c r="H13" s="258"/>
      <c r="I13" s="258"/>
      <c r="J13" s="258"/>
      <c r="K13" s="258"/>
      <c r="L13" s="258"/>
      <c r="M13" s="37"/>
    </row>
    <row r="14" spans="1:13" s="1" customFormat="1" ht="15.75" customHeight="1" x14ac:dyDescent="0.25">
      <c r="A14" s="354" t="s">
        <v>393</v>
      </c>
      <c r="B14" s="355"/>
      <c r="C14" s="355"/>
      <c r="D14" s="355"/>
      <c r="E14" s="355"/>
      <c r="F14" s="356"/>
      <c r="H14" s="258"/>
      <c r="I14" s="258"/>
      <c r="J14" s="258"/>
      <c r="K14" s="258"/>
      <c r="L14" s="258"/>
      <c r="M14" s="37"/>
    </row>
    <row r="15" spans="1:13" s="1" customFormat="1" ht="15" customHeight="1" x14ac:dyDescent="0.25">
      <c r="A15" s="357" t="s">
        <v>316</v>
      </c>
      <c r="B15" s="358"/>
      <c r="C15" s="358"/>
      <c r="D15" s="358"/>
      <c r="E15" s="358"/>
      <c r="F15" s="359"/>
      <c r="H15" s="258"/>
      <c r="I15" s="258"/>
      <c r="J15" s="258"/>
      <c r="K15" s="258"/>
      <c r="L15" s="258"/>
      <c r="M15" s="37"/>
    </row>
    <row r="16" spans="1:13" s="1" customFormat="1" ht="15" customHeight="1" x14ac:dyDescent="0.25">
      <c r="A16" s="357" t="s">
        <v>312</v>
      </c>
      <c r="B16" s="358"/>
      <c r="C16" s="358"/>
      <c r="D16" s="358"/>
      <c r="E16" s="358"/>
      <c r="F16" s="359"/>
      <c r="H16" s="258"/>
      <c r="I16" s="258"/>
      <c r="J16" s="258"/>
      <c r="K16" s="258"/>
      <c r="L16" s="258"/>
      <c r="M16" s="37"/>
    </row>
    <row r="17" spans="1:13" s="1" customFormat="1" ht="15" customHeight="1" x14ac:dyDescent="0.25">
      <c r="A17" s="357" t="s">
        <v>394</v>
      </c>
      <c r="B17" s="358"/>
      <c r="C17" s="358"/>
      <c r="D17" s="358"/>
      <c r="E17" s="358"/>
      <c r="F17" s="359"/>
      <c r="H17" s="258"/>
      <c r="I17" s="258"/>
      <c r="J17" s="258"/>
      <c r="K17" s="258"/>
      <c r="L17" s="258"/>
      <c r="M17" s="37"/>
    </row>
    <row r="18" spans="1:13" s="1" customFormat="1" ht="15" customHeight="1" thickBot="1" x14ac:dyDescent="0.3">
      <c r="A18" s="351" t="s">
        <v>395</v>
      </c>
      <c r="B18" s="352"/>
      <c r="C18" s="352"/>
      <c r="D18" s="352"/>
      <c r="E18" s="352"/>
      <c r="F18" s="353"/>
      <c r="H18" s="258"/>
      <c r="I18" s="258"/>
      <c r="J18" s="258"/>
      <c r="K18" s="258"/>
      <c r="L18" s="258"/>
      <c r="M18" s="37"/>
    </row>
    <row r="19" spans="1:13" s="1" customFormat="1" ht="19.5" thickBot="1" x14ac:dyDescent="0.3">
      <c r="A19" s="348" t="s">
        <v>283</v>
      </c>
      <c r="B19" s="349"/>
      <c r="C19" s="349"/>
      <c r="D19" s="349"/>
      <c r="E19" s="349"/>
      <c r="F19" s="350"/>
      <c r="H19" s="288"/>
      <c r="I19" s="288"/>
      <c r="J19" s="288"/>
      <c r="K19" s="288"/>
      <c r="L19" s="288"/>
      <c r="M19" s="37"/>
    </row>
    <row r="20" spans="1:13" s="1" customFormat="1" ht="15" customHeight="1" thickBot="1" x14ac:dyDescent="0.3">
      <c r="A20" s="38" t="s">
        <v>28</v>
      </c>
      <c r="B20" s="11" t="s">
        <v>0</v>
      </c>
      <c r="C20" s="11" t="s">
        <v>29</v>
      </c>
      <c r="D20" s="11" t="s">
        <v>313</v>
      </c>
      <c r="E20" s="11" t="s">
        <v>2</v>
      </c>
      <c r="F20" s="12" t="s">
        <v>314</v>
      </c>
      <c r="H20" s="288"/>
      <c r="I20" s="288"/>
      <c r="J20" s="288"/>
      <c r="K20" s="288"/>
      <c r="L20" s="288"/>
      <c r="M20" s="37"/>
    </row>
    <row r="21" spans="1:13" ht="63" customHeight="1" x14ac:dyDescent="0.25">
      <c r="A21" s="40">
        <v>1</v>
      </c>
      <c r="B21" s="56" t="str">
        <f>Таблица!A64</f>
        <v>VR.L-SY1</v>
      </c>
      <c r="C21" s="63" t="str">
        <f>Таблица!B64</f>
        <v>Тумба навесная (крепление к стене)</v>
      </c>
      <c r="D21" s="42" t="str">
        <f>Таблица!C64</f>
        <v>450*409*450</v>
      </c>
      <c r="E21" s="42"/>
      <c r="F21" s="43">
        <f>Таблица!D64</f>
        <v>4989.3999999999996</v>
      </c>
      <c r="H21" s="381"/>
      <c r="I21" s="381"/>
      <c r="J21" s="381"/>
      <c r="K21" s="381"/>
      <c r="L21" s="381"/>
      <c r="M21" s="381"/>
    </row>
    <row r="22" spans="1:13" ht="74.25" customHeight="1" thickBot="1" x14ac:dyDescent="0.3">
      <c r="A22" s="48">
        <v>2</v>
      </c>
      <c r="B22" s="58" t="str">
        <f>Таблица!A65</f>
        <v>VR.L-PY2</v>
      </c>
      <c r="C22" s="64" t="str">
        <f>Таблица!B65</f>
        <v>Тумба приставная</v>
      </c>
      <c r="D22" s="50" t="str">
        <f>Таблица!C65</f>
        <v>450*409*792</v>
      </c>
      <c r="E22" s="50"/>
      <c r="F22" s="51">
        <f>Таблица!D65</f>
        <v>7463.3000000000011</v>
      </c>
      <c r="H22" s="381"/>
      <c r="I22" s="381"/>
      <c r="J22" s="381"/>
      <c r="K22" s="381"/>
      <c r="L22" s="381"/>
      <c r="M22" s="381"/>
    </row>
    <row r="23" spans="1:13" s="8" customFormat="1" ht="19.5" thickBot="1" x14ac:dyDescent="0.3">
      <c r="A23" s="348" t="s">
        <v>104</v>
      </c>
      <c r="B23" s="349"/>
      <c r="C23" s="349"/>
      <c r="D23" s="349"/>
      <c r="E23" s="349"/>
      <c r="F23" s="350"/>
      <c r="G23" s="7"/>
      <c r="H23" s="39"/>
      <c r="I23" s="39"/>
      <c r="J23" s="39"/>
      <c r="K23" s="39"/>
      <c r="L23" s="39"/>
      <c r="M23" s="39"/>
    </row>
    <row r="24" spans="1:13" s="1" customFormat="1" ht="15.75" thickBot="1" x14ac:dyDescent="0.3">
      <c r="A24" s="345" t="s">
        <v>285</v>
      </c>
      <c r="B24" s="346"/>
      <c r="C24" s="346"/>
      <c r="D24" s="346"/>
      <c r="E24" s="346"/>
      <c r="F24" s="347"/>
      <c r="H24" s="375"/>
      <c r="I24" s="375"/>
      <c r="J24" s="375"/>
      <c r="K24" s="375"/>
      <c r="L24" s="375"/>
      <c r="M24" s="375"/>
    </row>
    <row r="25" spans="1:13" s="1" customFormat="1" x14ac:dyDescent="0.25">
      <c r="A25" s="340" t="s">
        <v>396</v>
      </c>
      <c r="B25" s="341"/>
      <c r="C25" s="341"/>
      <c r="D25" s="341"/>
      <c r="E25" s="341"/>
      <c r="F25" s="342"/>
      <c r="H25" s="376"/>
      <c r="I25" s="376"/>
      <c r="J25" s="376"/>
      <c r="K25" s="376"/>
      <c r="L25" s="376"/>
      <c r="M25" s="376"/>
    </row>
    <row r="26" spans="1:13" s="1" customFormat="1" x14ac:dyDescent="0.25">
      <c r="A26" s="351" t="s">
        <v>311</v>
      </c>
      <c r="B26" s="352"/>
      <c r="C26" s="352"/>
      <c r="D26" s="352"/>
      <c r="E26" s="352"/>
      <c r="F26" s="353"/>
      <c r="H26" s="376"/>
      <c r="I26" s="376"/>
      <c r="J26" s="376"/>
      <c r="K26" s="376"/>
      <c r="L26" s="376"/>
      <c r="M26" s="376"/>
    </row>
    <row r="27" spans="1:13" s="1" customFormat="1" ht="27.75" customHeight="1" x14ac:dyDescent="0.25">
      <c r="A27" s="354" t="s">
        <v>82</v>
      </c>
      <c r="B27" s="355"/>
      <c r="C27" s="355"/>
      <c r="D27" s="355"/>
      <c r="E27" s="355"/>
      <c r="F27" s="356"/>
      <c r="H27" s="62"/>
      <c r="I27" s="62"/>
      <c r="J27" s="62"/>
      <c r="K27" s="62"/>
      <c r="L27" s="62"/>
      <c r="M27" s="37"/>
    </row>
    <row r="28" spans="1:13" s="1" customFormat="1" ht="15.75" customHeight="1" x14ac:dyDescent="0.25">
      <c r="A28" s="354" t="s">
        <v>399</v>
      </c>
      <c r="B28" s="355"/>
      <c r="C28" s="355"/>
      <c r="D28" s="355"/>
      <c r="E28" s="355"/>
      <c r="F28" s="356"/>
      <c r="H28" s="65"/>
      <c r="I28" s="65"/>
      <c r="J28" s="65"/>
      <c r="K28" s="65"/>
      <c r="L28" s="65"/>
      <c r="M28" s="37"/>
    </row>
    <row r="29" spans="1:13" s="1" customFormat="1" ht="15" customHeight="1" x14ac:dyDescent="0.25">
      <c r="A29" s="357" t="s">
        <v>297</v>
      </c>
      <c r="B29" s="358"/>
      <c r="C29" s="358"/>
      <c r="D29" s="358"/>
      <c r="E29" s="358"/>
      <c r="F29" s="359"/>
      <c r="H29" s="62"/>
      <c r="I29" s="62"/>
      <c r="J29" s="62"/>
      <c r="K29" s="62"/>
      <c r="L29" s="62"/>
      <c r="M29" s="37"/>
    </row>
    <row r="30" spans="1:13" s="1" customFormat="1" ht="15" customHeight="1" x14ac:dyDescent="0.25">
      <c r="A30" s="357" t="s">
        <v>397</v>
      </c>
      <c r="B30" s="358"/>
      <c r="C30" s="358"/>
      <c r="D30" s="358"/>
      <c r="E30" s="358"/>
      <c r="F30" s="359"/>
      <c r="H30" s="258"/>
      <c r="I30" s="258"/>
      <c r="J30" s="258"/>
      <c r="K30" s="258"/>
      <c r="L30" s="258"/>
      <c r="M30" s="37"/>
    </row>
    <row r="31" spans="1:13" s="1" customFormat="1" ht="15" customHeight="1" thickBot="1" x14ac:dyDescent="0.3">
      <c r="A31" s="351" t="s">
        <v>398</v>
      </c>
      <c r="B31" s="352"/>
      <c r="C31" s="352"/>
      <c r="D31" s="352"/>
      <c r="E31" s="352"/>
      <c r="F31" s="353"/>
      <c r="H31" s="62"/>
      <c r="I31" s="62"/>
      <c r="J31" s="62"/>
      <c r="K31" s="62"/>
      <c r="L31" s="62"/>
      <c r="M31" s="37"/>
    </row>
    <row r="32" spans="1:13" ht="63" customHeight="1" x14ac:dyDescent="0.25">
      <c r="A32" s="40">
        <v>1</v>
      </c>
      <c r="B32" s="56" t="s">
        <v>105</v>
      </c>
      <c r="C32" s="63" t="s">
        <v>132</v>
      </c>
      <c r="D32" s="42" t="s">
        <v>339</v>
      </c>
      <c r="E32" s="42"/>
      <c r="F32" s="43">
        <f>Таблица!D46</f>
        <v>10929.1</v>
      </c>
      <c r="H32" s="381"/>
      <c r="I32" s="381"/>
      <c r="J32" s="381"/>
      <c r="K32" s="381"/>
      <c r="L32" s="381"/>
      <c r="M32" s="381"/>
    </row>
    <row r="33" spans="1:13" ht="63" customHeight="1" x14ac:dyDescent="0.25">
      <c r="A33" s="44">
        <v>2</v>
      </c>
      <c r="B33" s="57" t="s">
        <v>106</v>
      </c>
      <c r="C33" s="67" t="s">
        <v>131</v>
      </c>
      <c r="D33" s="46" t="s">
        <v>339</v>
      </c>
      <c r="E33" s="46"/>
      <c r="F33" s="47">
        <f>Таблица!D47</f>
        <v>11642.8</v>
      </c>
      <c r="H33" s="381"/>
      <c r="I33" s="381"/>
      <c r="J33" s="381"/>
      <c r="K33" s="381"/>
      <c r="L33" s="381"/>
      <c r="M33" s="381"/>
    </row>
    <row r="34" spans="1:13" ht="63" customHeight="1" x14ac:dyDescent="0.25">
      <c r="A34" s="44">
        <v>3</v>
      </c>
      <c r="B34" s="57" t="s">
        <v>113</v>
      </c>
      <c r="C34" s="67" t="s">
        <v>133</v>
      </c>
      <c r="D34" s="46" t="s">
        <v>340</v>
      </c>
      <c r="E34" s="46"/>
      <c r="F34" s="47">
        <f>Таблица!D48</f>
        <v>18939.7</v>
      </c>
      <c r="H34" s="381"/>
      <c r="I34" s="381"/>
      <c r="J34" s="381"/>
      <c r="K34" s="381"/>
      <c r="L34" s="381"/>
      <c r="M34" s="381"/>
    </row>
    <row r="35" spans="1:13" ht="63" customHeight="1" x14ac:dyDescent="0.25">
      <c r="A35" s="44">
        <v>4</v>
      </c>
      <c r="B35" s="57" t="s">
        <v>114</v>
      </c>
      <c r="C35" s="67" t="s">
        <v>134</v>
      </c>
      <c r="D35" s="46" t="s">
        <v>340</v>
      </c>
      <c r="E35" s="46"/>
      <c r="F35" s="47">
        <f>Таблица!D49</f>
        <v>20367.099999999999</v>
      </c>
      <c r="H35" s="381"/>
      <c r="I35" s="381"/>
      <c r="J35" s="381"/>
      <c r="K35" s="381"/>
      <c r="L35" s="381"/>
      <c r="M35" s="381"/>
    </row>
    <row r="36" spans="1:13" ht="63" customHeight="1" x14ac:dyDescent="0.25">
      <c r="A36" s="44">
        <v>5</v>
      </c>
      <c r="B36" s="57" t="s">
        <v>115</v>
      </c>
      <c r="C36" s="67" t="s">
        <v>135</v>
      </c>
      <c r="D36" s="46" t="s">
        <v>340</v>
      </c>
      <c r="E36" s="46"/>
      <c r="F36" s="47">
        <f>Таблица!D50</f>
        <v>19653.400000000001</v>
      </c>
      <c r="H36" s="381"/>
      <c r="I36" s="381"/>
      <c r="J36" s="381"/>
      <c r="K36" s="381"/>
      <c r="L36" s="381"/>
      <c r="M36" s="381"/>
    </row>
    <row r="37" spans="1:13" ht="63" customHeight="1" x14ac:dyDescent="0.25">
      <c r="A37" s="44">
        <v>6</v>
      </c>
      <c r="B37" s="57" t="s">
        <v>116</v>
      </c>
      <c r="C37" s="67" t="s">
        <v>136</v>
      </c>
      <c r="D37" s="46" t="s">
        <v>341</v>
      </c>
      <c r="E37" s="46"/>
      <c r="F37" s="47">
        <f>Таблица!D51</f>
        <v>26950.300000000003</v>
      </c>
      <c r="H37" s="381"/>
      <c r="I37" s="381"/>
      <c r="J37" s="381"/>
      <c r="K37" s="381"/>
      <c r="L37" s="381"/>
      <c r="M37" s="381"/>
    </row>
    <row r="38" spans="1:13" ht="63" customHeight="1" x14ac:dyDescent="0.25">
      <c r="A38" s="44">
        <v>7</v>
      </c>
      <c r="B38" s="57" t="s">
        <v>117</v>
      </c>
      <c r="C38" s="67" t="s">
        <v>137</v>
      </c>
      <c r="D38" s="46" t="s">
        <v>341</v>
      </c>
      <c r="E38" s="46"/>
      <c r="F38" s="47">
        <f>Таблица!D52</f>
        <v>29091.4</v>
      </c>
      <c r="H38" s="381"/>
      <c r="I38" s="381"/>
      <c r="J38" s="381"/>
      <c r="K38" s="381"/>
      <c r="L38" s="381"/>
      <c r="M38" s="381"/>
    </row>
    <row r="39" spans="1:13" ht="63" customHeight="1" x14ac:dyDescent="0.25">
      <c r="A39" s="44">
        <v>8</v>
      </c>
      <c r="B39" s="57" t="s">
        <v>118</v>
      </c>
      <c r="C39" s="67" t="s">
        <v>138</v>
      </c>
      <c r="D39" s="46" t="s">
        <v>341</v>
      </c>
      <c r="E39" s="46"/>
      <c r="F39" s="47">
        <f>Таблица!D53</f>
        <v>27664</v>
      </c>
      <c r="H39" s="381"/>
      <c r="I39" s="381"/>
      <c r="J39" s="381"/>
      <c r="K39" s="381"/>
      <c r="L39" s="381"/>
      <c r="M39" s="381"/>
    </row>
    <row r="40" spans="1:13" ht="63" customHeight="1" thickBot="1" x14ac:dyDescent="0.3">
      <c r="A40" s="48">
        <v>9</v>
      </c>
      <c r="B40" s="58" t="s">
        <v>119</v>
      </c>
      <c r="C40" s="64" t="s">
        <v>139</v>
      </c>
      <c r="D40" s="50" t="s">
        <v>341</v>
      </c>
      <c r="E40" s="50"/>
      <c r="F40" s="51">
        <f>Таблица!D54</f>
        <v>28377.7</v>
      </c>
      <c r="H40" s="381"/>
      <c r="I40" s="381"/>
      <c r="J40" s="381"/>
      <c r="K40" s="381"/>
      <c r="L40" s="381"/>
      <c r="M40" s="381"/>
    </row>
    <row r="41" spans="1:13" s="8" customFormat="1" ht="23.25" customHeight="1" thickBot="1" x14ac:dyDescent="0.3">
      <c r="A41" s="378" t="s">
        <v>130</v>
      </c>
      <c r="B41" s="379"/>
      <c r="C41" s="379"/>
      <c r="D41" s="379"/>
      <c r="E41" s="379"/>
      <c r="F41" s="380"/>
      <c r="G41" s="7"/>
      <c r="H41" s="39"/>
      <c r="I41" s="39"/>
      <c r="J41" s="39"/>
      <c r="K41" s="39"/>
      <c r="L41" s="39"/>
      <c r="M41" s="39"/>
    </row>
    <row r="42" spans="1:13" ht="63" customHeight="1" x14ac:dyDescent="0.25">
      <c r="A42" s="40">
        <v>1</v>
      </c>
      <c r="B42" s="56" t="s">
        <v>107</v>
      </c>
      <c r="C42" s="63" t="s">
        <v>263</v>
      </c>
      <c r="D42" s="42" t="s">
        <v>342</v>
      </c>
      <c r="E42" s="42"/>
      <c r="F42" s="43">
        <f>Таблица!D55</f>
        <v>10188.1</v>
      </c>
      <c r="H42" s="381"/>
      <c r="I42" s="381"/>
      <c r="J42" s="381"/>
      <c r="K42" s="381"/>
      <c r="L42" s="381"/>
      <c r="M42" s="381"/>
    </row>
    <row r="43" spans="1:13" ht="63" customHeight="1" x14ac:dyDescent="0.25">
      <c r="A43" s="44">
        <v>2</v>
      </c>
      <c r="B43" s="57" t="s">
        <v>108</v>
      </c>
      <c r="C43" s="67" t="s">
        <v>148</v>
      </c>
      <c r="D43" s="46" t="s">
        <v>342</v>
      </c>
      <c r="E43" s="46"/>
      <c r="F43" s="47">
        <f>Таблица!D56</f>
        <v>10901.8</v>
      </c>
      <c r="H43" s="381"/>
      <c r="I43" s="381"/>
      <c r="J43" s="381"/>
      <c r="K43" s="381"/>
      <c r="L43" s="381"/>
      <c r="M43" s="381"/>
    </row>
    <row r="44" spans="1:13" ht="63" customHeight="1" x14ac:dyDescent="0.25">
      <c r="A44" s="44">
        <v>3</v>
      </c>
      <c r="B44" s="57" t="s">
        <v>120</v>
      </c>
      <c r="C44" s="67" t="s">
        <v>256</v>
      </c>
      <c r="D44" s="46" t="s">
        <v>343</v>
      </c>
      <c r="E44" s="46"/>
      <c r="F44" s="47">
        <f>Таблица!D57</f>
        <v>17830.8</v>
      </c>
      <c r="H44" s="381"/>
      <c r="I44" s="381"/>
      <c r="J44" s="381"/>
      <c r="K44" s="381"/>
      <c r="L44" s="381"/>
      <c r="M44" s="381"/>
    </row>
    <row r="45" spans="1:13" ht="63" customHeight="1" x14ac:dyDescent="0.25">
      <c r="A45" s="44">
        <v>4</v>
      </c>
      <c r="B45" s="57" t="s">
        <v>121</v>
      </c>
      <c r="C45" s="67" t="s">
        <v>257</v>
      </c>
      <c r="D45" s="46" t="s">
        <v>343</v>
      </c>
      <c r="E45" s="46"/>
      <c r="F45" s="47">
        <f>Таблица!D58</f>
        <v>19258.2</v>
      </c>
      <c r="H45" s="381"/>
      <c r="I45" s="381"/>
      <c r="J45" s="381"/>
      <c r="K45" s="381"/>
      <c r="L45" s="381"/>
      <c r="M45" s="381"/>
    </row>
    <row r="46" spans="1:13" ht="63" customHeight="1" x14ac:dyDescent="0.25">
      <c r="A46" s="44">
        <v>5</v>
      </c>
      <c r="B46" s="57" t="s">
        <v>122</v>
      </c>
      <c r="C46" s="67" t="s">
        <v>258</v>
      </c>
      <c r="D46" s="46" t="s">
        <v>343</v>
      </c>
      <c r="E46" s="46"/>
      <c r="F46" s="47">
        <f>Таблица!D59</f>
        <v>18544.5</v>
      </c>
      <c r="H46" s="381"/>
      <c r="I46" s="381"/>
      <c r="J46" s="381"/>
      <c r="K46" s="381"/>
      <c r="L46" s="381"/>
      <c r="M46" s="381"/>
    </row>
    <row r="47" spans="1:13" ht="63" customHeight="1" x14ac:dyDescent="0.25">
      <c r="A47" s="44">
        <v>6</v>
      </c>
      <c r="B47" s="57" t="s">
        <v>123</v>
      </c>
      <c r="C47" s="67" t="s">
        <v>259</v>
      </c>
      <c r="D47" s="46" t="s">
        <v>344</v>
      </c>
      <c r="E47" s="46"/>
      <c r="F47" s="47">
        <f>Таблица!D60</f>
        <v>25473.500000000004</v>
      </c>
      <c r="H47" s="381"/>
      <c r="I47" s="381"/>
      <c r="J47" s="381"/>
      <c r="K47" s="381"/>
      <c r="L47" s="381"/>
      <c r="M47" s="381"/>
    </row>
    <row r="48" spans="1:13" ht="63" customHeight="1" x14ac:dyDescent="0.25">
      <c r="A48" s="44">
        <v>7</v>
      </c>
      <c r="B48" s="57" t="s">
        <v>124</v>
      </c>
      <c r="C48" s="67" t="s">
        <v>260</v>
      </c>
      <c r="D48" s="46" t="s">
        <v>344</v>
      </c>
      <c r="E48" s="46"/>
      <c r="F48" s="47">
        <f>Таблица!D61</f>
        <v>27614.600000000002</v>
      </c>
      <c r="H48" s="381"/>
      <c r="I48" s="381"/>
      <c r="J48" s="381"/>
      <c r="K48" s="381"/>
      <c r="L48" s="381"/>
      <c r="M48" s="381"/>
    </row>
    <row r="49" spans="1:13" ht="63" customHeight="1" x14ac:dyDescent="0.25">
      <c r="A49" s="44">
        <v>8</v>
      </c>
      <c r="B49" s="57" t="s">
        <v>125</v>
      </c>
      <c r="C49" s="67" t="s">
        <v>261</v>
      </c>
      <c r="D49" s="46" t="s">
        <v>344</v>
      </c>
      <c r="E49" s="46"/>
      <c r="F49" s="47">
        <f>Таблица!D62</f>
        <v>26187.200000000001</v>
      </c>
      <c r="H49" s="381"/>
      <c r="I49" s="381"/>
      <c r="J49" s="381"/>
      <c r="K49" s="381"/>
      <c r="L49" s="381"/>
      <c r="M49" s="381"/>
    </row>
    <row r="50" spans="1:13" ht="63" customHeight="1" thickBot="1" x14ac:dyDescent="0.3">
      <c r="A50" s="48">
        <v>9</v>
      </c>
      <c r="B50" s="58" t="s">
        <v>126</v>
      </c>
      <c r="C50" s="64" t="s">
        <v>262</v>
      </c>
      <c r="D50" s="50" t="s">
        <v>344</v>
      </c>
      <c r="E50" s="50"/>
      <c r="F50" s="51">
        <f>Таблица!D63</f>
        <v>26900.9</v>
      </c>
      <c r="H50" s="381"/>
      <c r="I50" s="381"/>
      <c r="J50" s="381"/>
      <c r="K50" s="381"/>
      <c r="L50" s="381"/>
      <c r="M50" s="381"/>
    </row>
    <row r="53" spans="1:13" s="9" customFormat="1" x14ac:dyDescent="0.25">
      <c r="B53"/>
      <c r="C53"/>
      <c r="G53"/>
      <c r="H53"/>
      <c r="I53"/>
      <c r="J53"/>
      <c r="K53"/>
      <c r="L53"/>
    </row>
    <row r="54" spans="1:13" s="9" customFormat="1" x14ac:dyDescent="0.25">
      <c r="B54"/>
      <c r="C54"/>
      <c r="G54"/>
      <c r="H54"/>
      <c r="I54"/>
      <c r="J54"/>
      <c r="K54"/>
      <c r="L54"/>
    </row>
  </sheetData>
  <sheetProtection password="E7C5" sheet="1" objects="1" scenarios="1"/>
  <mergeCells count="47">
    <mergeCell ref="H48:M48"/>
    <mergeCell ref="H49:M49"/>
    <mergeCell ref="H50:M50"/>
    <mergeCell ref="H21:M21"/>
    <mergeCell ref="H22:M22"/>
    <mergeCell ref="H43:M43"/>
    <mergeCell ref="H44:M44"/>
    <mergeCell ref="H45:M45"/>
    <mergeCell ref="H46:M46"/>
    <mergeCell ref="H47:M47"/>
    <mergeCell ref="H32:M32"/>
    <mergeCell ref="H33:M33"/>
    <mergeCell ref="H42:M42"/>
    <mergeCell ref="H24:M24"/>
    <mergeCell ref="H25:M25"/>
    <mergeCell ref="H26:M26"/>
    <mergeCell ref="A41:F41"/>
    <mergeCell ref="H36:M36"/>
    <mergeCell ref="H35:M35"/>
    <mergeCell ref="H34:M34"/>
    <mergeCell ref="H37:M37"/>
    <mergeCell ref="H38:M38"/>
    <mergeCell ref="H39:M39"/>
    <mergeCell ref="H40:M40"/>
    <mergeCell ref="A31:F31"/>
    <mergeCell ref="B9:F9"/>
    <mergeCell ref="A24:F24"/>
    <mergeCell ref="A25:F25"/>
    <mergeCell ref="A26:F26"/>
    <mergeCell ref="A27:F27"/>
    <mergeCell ref="A29:F29"/>
    <mergeCell ref="A28:F28"/>
    <mergeCell ref="A30:F30"/>
    <mergeCell ref="A19:F19"/>
    <mergeCell ref="A10:F10"/>
    <mergeCell ref="A13:F13"/>
    <mergeCell ref="A14:F14"/>
    <mergeCell ref="A23:F23"/>
    <mergeCell ref="A15:F15"/>
    <mergeCell ref="A16:F16"/>
    <mergeCell ref="A17:F17"/>
    <mergeCell ref="A18:F18"/>
    <mergeCell ref="H10:M10"/>
    <mergeCell ref="A11:F11"/>
    <mergeCell ref="H11:M11"/>
    <mergeCell ref="A12:F12"/>
    <mergeCell ref="H12:M12"/>
  </mergeCells>
  <pageMargins left="0" right="0" top="0" bottom="0" header="0" footer="0"/>
  <pageSetup paperSize="9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X74"/>
  <sheetViews>
    <sheetView showGridLines="0" tabSelected="1" zoomScaleNormal="100" zoomScaleSheetLayoutView="100" workbookViewId="0">
      <selection activeCell="H20" sqref="H20"/>
    </sheetView>
  </sheetViews>
  <sheetFormatPr defaultRowHeight="15" x14ac:dyDescent="0.25"/>
  <cols>
    <col min="1" max="1" width="16.42578125" customWidth="1"/>
    <col min="2" max="2" width="29.5703125" customWidth="1"/>
    <col min="3" max="3" width="22" style="9" customWidth="1"/>
    <col min="4" max="4" width="17.7109375" style="9" customWidth="1"/>
    <col min="5" max="5" width="12.85546875" style="335" customWidth="1"/>
    <col min="6" max="6" width="13.7109375" hidden="1" customWidth="1"/>
    <col min="7" max="7" width="14.5703125" customWidth="1"/>
  </cols>
  <sheetData>
    <row r="1" spans="1:24" s="1" customFormat="1" x14ac:dyDescent="0.25">
      <c r="A1" s="3"/>
      <c r="B1" s="3"/>
      <c r="C1" s="422" t="s">
        <v>409</v>
      </c>
      <c r="D1" s="423"/>
      <c r="E1" s="422"/>
      <c r="F1"/>
      <c r="G1"/>
      <c r="H1"/>
      <c r="I1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s="1" customFormat="1" x14ac:dyDescent="0.25">
      <c r="A2" s="3"/>
      <c r="B2" s="3"/>
      <c r="C2" s="422" t="s">
        <v>410</v>
      </c>
      <c r="D2" s="424" t="s">
        <v>411</v>
      </c>
      <c r="E2" s="422"/>
      <c r="F2"/>
      <c r="G2"/>
      <c r="H2"/>
      <c r="I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s="1" customFormat="1" x14ac:dyDescent="0.25">
      <c r="A3" s="3"/>
      <c r="B3" s="3"/>
      <c r="C3" s="422"/>
      <c r="D3" s="422" t="s">
        <v>412</v>
      </c>
      <c r="E3" s="422"/>
      <c r="F3"/>
      <c r="G3"/>
      <c r="H3"/>
      <c r="I3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s="1" customFormat="1" x14ac:dyDescent="0.25">
      <c r="A4" s="286"/>
      <c r="B4" s="286"/>
      <c r="C4" s="422"/>
      <c r="D4" s="422"/>
      <c r="E4" s="422"/>
      <c r="F4"/>
      <c r="G4"/>
      <c r="H4"/>
      <c r="I4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s="1" customFormat="1" x14ac:dyDescent="0.25">
      <c r="A5" s="3"/>
      <c r="B5" s="3"/>
      <c r="C5" s="422" t="s">
        <v>413</v>
      </c>
      <c r="D5" s="423"/>
      <c r="E5" s="422"/>
      <c r="F5"/>
      <c r="G5"/>
      <c r="H5"/>
      <c r="I5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s="1" customFormat="1" ht="15.75" x14ac:dyDescent="0.25">
      <c r="A6" s="3"/>
      <c r="B6" s="3"/>
      <c r="C6" s="425" t="s">
        <v>414</v>
      </c>
      <c r="D6" s="423"/>
      <c r="E6" s="422"/>
      <c r="F6"/>
      <c r="G6"/>
      <c r="H6"/>
      <c r="I6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s="1" customFormat="1" x14ac:dyDescent="0.25">
      <c r="A7" s="3"/>
      <c r="B7" s="3"/>
      <c r="C7" s="285"/>
      <c r="D7" s="287"/>
      <c r="E7" s="293" t="str">
        <f>Столы!F7</f>
        <v>Измененен: 19.02.2024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s="1" customFormat="1" x14ac:dyDescent="0.25">
      <c r="A8" s="343"/>
      <c r="B8" s="343"/>
      <c r="C8" s="343"/>
      <c r="D8" s="343"/>
      <c r="E8" s="3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s="1" customFormat="1" ht="19.5" thickBot="1" x14ac:dyDescent="0.3">
      <c r="A9" s="344" t="s">
        <v>30</v>
      </c>
      <c r="B9" s="344"/>
      <c r="C9" s="344"/>
      <c r="D9" s="344"/>
      <c r="E9" s="34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s="1" customFormat="1" ht="15.75" thickBot="1" x14ac:dyDescent="0.3">
      <c r="A10" s="369" t="s">
        <v>1</v>
      </c>
      <c r="B10" s="370"/>
      <c r="C10" s="370"/>
      <c r="D10" s="370"/>
      <c r="E10" s="37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s="1" customFormat="1" x14ac:dyDescent="0.25">
      <c r="A11" s="372" t="s">
        <v>407</v>
      </c>
      <c r="B11" s="373"/>
      <c r="C11" s="373"/>
      <c r="D11" s="373"/>
      <c r="E11" s="37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s="1" customFormat="1" x14ac:dyDescent="0.25">
      <c r="A12" s="363" t="s">
        <v>8</v>
      </c>
      <c r="B12" s="364"/>
      <c r="C12" s="364"/>
      <c r="D12" s="364"/>
      <c r="E12" s="365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s="1" customFormat="1" x14ac:dyDescent="0.25">
      <c r="A13" s="363" t="s">
        <v>406</v>
      </c>
      <c r="B13" s="364"/>
      <c r="C13" s="364"/>
      <c r="D13" s="364"/>
      <c r="E13" s="365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s="1" customFormat="1" x14ac:dyDescent="0.25">
      <c r="A14" s="363" t="s">
        <v>312</v>
      </c>
      <c r="B14" s="364"/>
      <c r="C14" s="364"/>
      <c r="D14" s="364"/>
      <c r="E14" s="36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s="1" customFormat="1" x14ac:dyDescent="0.25">
      <c r="A15" s="363" t="s">
        <v>408</v>
      </c>
      <c r="B15" s="364"/>
      <c r="C15" s="364"/>
      <c r="D15" s="364"/>
      <c r="E15" s="36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s="1" customFormat="1" ht="15" customHeight="1" thickBot="1" x14ac:dyDescent="0.3">
      <c r="A16" s="366" t="s">
        <v>273</v>
      </c>
      <c r="B16" s="367"/>
      <c r="C16" s="367"/>
      <c r="D16" s="367"/>
      <c r="E16" s="36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s="1" customFormat="1" ht="15" customHeight="1" thickBot="1" x14ac:dyDescent="0.3">
      <c r="A17" s="10" t="s">
        <v>0</v>
      </c>
      <c r="B17" s="13" t="s">
        <v>4</v>
      </c>
      <c r="C17" s="11" t="s">
        <v>405</v>
      </c>
      <c r="D17" s="13" t="s">
        <v>2</v>
      </c>
      <c r="E17" s="336" t="s">
        <v>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s="1" customFormat="1" ht="16.5" thickBot="1" x14ac:dyDescent="0.3">
      <c r="A18" s="388" t="s">
        <v>32</v>
      </c>
      <c r="B18" s="389"/>
      <c r="C18" s="389"/>
      <c r="D18" s="389"/>
      <c r="E18" s="390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s="1" customFormat="1" ht="15.75" x14ac:dyDescent="0.25">
      <c r="A19" s="396" t="s">
        <v>31</v>
      </c>
      <c r="B19" s="397"/>
      <c r="C19" s="397"/>
      <c r="D19" s="397"/>
      <c r="E19" s="398"/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s="1" customFormat="1" ht="63.75" customHeight="1" x14ac:dyDescent="0.25">
      <c r="A20" s="238" t="str">
        <f>Таблица!A7</f>
        <v>VR.L-MST.K-3.4</v>
      </c>
      <c r="B20" s="22" t="str">
        <f>Таблица!B7</f>
        <v>Стеллаж на колесных опорах - 3 полки</v>
      </c>
      <c r="C20" s="19" t="str">
        <f>Таблица!C7</f>
        <v>400*400*968</v>
      </c>
      <c r="D20" s="18"/>
      <c r="E20" s="334">
        <f>Таблица!D7</f>
        <v>14651</v>
      </c>
      <c r="F20" s="1" t="s">
        <v>190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s="1" customFormat="1" ht="63.75" customHeight="1" x14ac:dyDescent="0.25">
      <c r="A21" s="23" t="str">
        <f>Таблица!A8</f>
        <v>VR.L-MST.K-3.4V</v>
      </c>
      <c r="B21" s="24" t="str">
        <f>Таблица!B8</f>
        <v>Стеллаж на колесных опорах - 3 полки</v>
      </c>
      <c r="C21" s="16" t="str">
        <f>Таблица!C8</f>
        <v>800*400*968</v>
      </c>
      <c r="D21" s="15"/>
      <c r="E21" s="329">
        <f>Таблица!D8</f>
        <v>16737.5</v>
      </c>
      <c r="F21" s="1" t="s">
        <v>191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s="1" customFormat="1" ht="63.75" customHeight="1" x14ac:dyDescent="0.25">
      <c r="A22" s="23" t="str">
        <f>Таблица!A9</f>
        <v>VR.L-MST.K-3.8</v>
      </c>
      <c r="B22" s="24" t="str">
        <f>Таблица!B9</f>
        <v>Стеллаж на колесных опорах - 3 полки</v>
      </c>
      <c r="C22" s="16" t="str">
        <f>Таблица!C9</f>
        <v>800*400*968</v>
      </c>
      <c r="D22" s="15"/>
      <c r="E22" s="329">
        <f>Таблица!D9</f>
        <v>17127.5</v>
      </c>
      <c r="F22" s="1" t="s">
        <v>192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s="1" customFormat="1" ht="63.75" customHeight="1" x14ac:dyDescent="0.25">
      <c r="A23" s="23" t="str">
        <f>Таблица!A10</f>
        <v>VR.L-MST.K-3.8V</v>
      </c>
      <c r="B23" s="24" t="str">
        <f>Таблица!B10</f>
        <v>Стеллаж на колесных опорах - 3 полки</v>
      </c>
      <c r="C23" s="16" t="str">
        <f>Таблица!C10</f>
        <v>1200*400*968</v>
      </c>
      <c r="D23" s="15"/>
      <c r="E23" s="329">
        <f>Таблица!D10</f>
        <v>19223.100000000002</v>
      </c>
      <c r="F23" s="1" t="s">
        <v>193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s="1" customFormat="1" ht="15.75" x14ac:dyDescent="0.25">
      <c r="A24" s="391" t="s">
        <v>33</v>
      </c>
      <c r="B24" s="392"/>
      <c r="C24" s="392"/>
      <c r="D24" s="392"/>
      <c r="E24" s="393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s="1" customFormat="1" ht="78" customHeight="1" x14ac:dyDescent="0.25">
      <c r="A25" s="23" t="str">
        <f>Таблица!A11</f>
        <v>VR.L-MST.K-4.4</v>
      </c>
      <c r="B25" s="24" t="str">
        <f>Таблица!B11</f>
        <v>Стеллаж на колесных опорах - 4 полки</v>
      </c>
      <c r="C25" s="16" t="str">
        <f>Таблица!C11</f>
        <v>400*400*1334</v>
      </c>
      <c r="D25" s="15"/>
      <c r="E25" s="329">
        <f>Таблица!D11</f>
        <v>18723.900000000001</v>
      </c>
      <c r="F25" s="1" t="s">
        <v>194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4"/>
    </row>
    <row r="26" spans="1:24" s="1" customFormat="1" ht="78" customHeight="1" x14ac:dyDescent="0.25">
      <c r="A26" s="23" t="str">
        <f>Таблица!A12</f>
        <v>VR.L-MST.K-4.4V</v>
      </c>
      <c r="B26" s="24" t="str">
        <f>Таблица!B12</f>
        <v>Стеллаж на колесных опорах - 4 полки</v>
      </c>
      <c r="C26" s="16" t="str">
        <f>Таблица!C12</f>
        <v>800*400*1334</v>
      </c>
      <c r="D26" s="15"/>
      <c r="E26" s="329">
        <f>Таблица!D12</f>
        <v>21531.9</v>
      </c>
      <c r="F26" s="1" t="s">
        <v>195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78" customHeight="1" x14ac:dyDescent="0.25">
      <c r="A27" s="23" t="str">
        <f>Таблица!A13</f>
        <v>VR.L-MST.K-4.8</v>
      </c>
      <c r="B27" s="24" t="str">
        <f>Таблица!B13</f>
        <v>Стеллаж на колесных опорах - 4 полки</v>
      </c>
      <c r="C27" s="16" t="str">
        <f>Таблица!C13</f>
        <v>800*400*1334</v>
      </c>
      <c r="D27" s="15"/>
      <c r="E27" s="329">
        <f>Таблица!D13</f>
        <v>21841.3</v>
      </c>
      <c r="F27" s="1" t="s">
        <v>196</v>
      </c>
      <c r="G27" s="5"/>
    </row>
    <row r="28" spans="1:24" ht="78" customHeight="1" x14ac:dyDescent="0.25">
      <c r="A28" s="23" t="str">
        <f>Таблица!A14</f>
        <v>VR.L-MST.K-4.8V</v>
      </c>
      <c r="B28" s="24" t="str">
        <f>Таблица!B14</f>
        <v>Стеллаж на колесных опорах - 4 полки</v>
      </c>
      <c r="C28" s="16" t="str">
        <f>Таблица!C14</f>
        <v>1200*400*1334</v>
      </c>
      <c r="D28" s="15"/>
      <c r="E28" s="329">
        <f>Таблица!D14</f>
        <v>24664.9</v>
      </c>
      <c r="F28" s="1" t="s">
        <v>197</v>
      </c>
    </row>
    <row r="29" spans="1:24" s="1" customFormat="1" ht="15.75" x14ac:dyDescent="0.25">
      <c r="A29" s="391" t="s">
        <v>34</v>
      </c>
      <c r="B29" s="392"/>
      <c r="C29" s="392"/>
      <c r="D29" s="392"/>
      <c r="E29" s="393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81" customHeight="1" x14ac:dyDescent="0.25">
      <c r="A30" s="23" t="str">
        <f>Таблица!A15</f>
        <v>VR.L-MST.K-5.4</v>
      </c>
      <c r="B30" s="24" t="str">
        <f>Таблица!B15</f>
        <v>Стеллаж на колесных опорах - 5полок</v>
      </c>
      <c r="C30" s="16" t="str">
        <f>Таблица!C15</f>
        <v>400*400*1704</v>
      </c>
      <c r="D30" s="15"/>
      <c r="E30" s="329">
        <f>Таблица!D15</f>
        <v>22482.2</v>
      </c>
      <c r="F30" s="1" t="s">
        <v>198</v>
      </c>
    </row>
    <row r="31" spans="1:24" ht="81" customHeight="1" x14ac:dyDescent="0.25">
      <c r="A31" s="23" t="str">
        <f>Таблица!A16</f>
        <v>VR.L-MST.K-5.4V</v>
      </c>
      <c r="B31" s="24" t="str">
        <f>Таблица!B16</f>
        <v>Стеллаж на колесных опорах - 5полок</v>
      </c>
      <c r="C31" s="16" t="str">
        <f>Таблица!C16</f>
        <v>800*400*1704</v>
      </c>
      <c r="D31" s="15"/>
      <c r="E31" s="329">
        <f>Таблица!D16</f>
        <v>25972.7</v>
      </c>
      <c r="F31" s="1" t="s">
        <v>199</v>
      </c>
    </row>
    <row r="32" spans="1:24" ht="81" customHeight="1" x14ac:dyDescent="0.25">
      <c r="A32" s="23" t="str">
        <f>Таблица!A17</f>
        <v>VR.L-MST.K-5.8</v>
      </c>
      <c r="B32" s="24" t="str">
        <f>Таблица!B17</f>
        <v>Стеллаж на колесных опорах - 5полок</v>
      </c>
      <c r="C32" s="16" t="str">
        <f>Таблица!C17</f>
        <v>800*400*1704</v>
      </c>
      <c r="D32" s="15"/>
      <c r="E32" s="329">
        <f>Таблица!D17</f>
        <v>26122.200000000004</v>
      </c>
      <c r="F32" s="1" t="s">
        <v>200</v>
      </c>
    </row>
    <row r="33" spans="1:24" ht="81" customHeight="1" thickBot="1" x14ac:dyDescent="0.3">
      <c r="A33" s="52" t="str">
        <f>Таблица!A18</f>
        <v>VR.L-MST.K-5.8V</v>
      </c>
      <c r="B33" s="53" t="str">
        <f>Таблица!B18</f>
        <v>Стеллаж на колесных опорах - 5 полок</v>
      </c>
      <c r="C33" s="54" t="str">
        <f>Таблица!C18</f>
        <v>1200*400*1704</v>
      </c>
      <c r="D33" s="55"/>
      <c r="E33" s="330">
        <f>Таблица!D18</f>
        <v>29629.600000000006</v>
      </c>
      <c r="F33" s="1" t="s">
        <v>201</v>
      </c>
    </row>
    <row r="34" spans="1:24" ht="16.5" thickBot="1" x14ac:dyDescent="0.3">
      <c r="A34" s="382" t="s">
        <v>35</v>
      </c>
      <c r="B34" s="383"/>
      <c r="C34" s="383"/>
      <c r="D34" s="383"/>
      <c r="E34" s="384"/>
      <c r="F34" s="1"/>
    </row>
    <row r="35" spans="1:24" s="1" customFormat="1" ht="16.5" thickBot="1" x14ac:dyDescent="0.3">
      <c r="A35" s="394" t="s">
        <v>31</v>
      </c>
      <c r="B35" s="392"/>
      <c r="C35" s="392"/>
      <c r="D35" s="392"/>
      <c r="E35" s="395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75" customHeight="1" x14ac:dyDescent="0.25">
      <c r="A36" s="29" t="str">
        <f>Таблица!A20</f>
        <v>VR.L-MST.O-3.4</v>
      </c>
      <c r="B36" s="30" t="str">
        <f>Таблица!B20</f>
        <v>Стеллаж на регулируемых опорах - 3 полки</v>
      </c>
      <c r="C36" s="35" t="str">
        <f>Таблица!C20</f>
        <v>400*400*910</v>
      </c>
      <c r="D36" s="20"/>
      <c r="E36" s="43">
        <f>Таблица!D20</f>
        <v>13917.8</v>
      </c>
      <c r="F36" s="1" t="s">
        <v>202</v>
      </c>
    </row>
    <row r="37" spans="1:24" ht="75" customHeight="1" x14ac:dyDescent="0.25">
      <c r="A37" s="31" t="str">
        <f>Таблица!A21</f>
        <v>VR.L-MST.O-3.4V</v>
      </c>
      <c r="B37" s="32" t="str">
        <f>Таблица!B21</f>
        <v>Стеллаж на регулируемых опорах - 3 полки</v>
      </c>
      <c r="C37" s="14" t="str">
        <f>Таблица!C21</f>
        <v>800*400*910</v>
      </c>
      <c r="D37" s="17"/>
      <c r="E37" s="47">
        <f>Таблица!D21</f>
        <v>16004.3</v>
      </c>
      <c r="F37" s="1" t="s">
        <v>203</v>
      </c>
      <c r="G37" s="6"/>
    </row>
    <row r="38" spans="1:24" ht="75" customHeight="1" x14ac:dyDescent="0.25">
      <c r="A38" s="31" t="str">
        <f>Таблица!A22</f>
        <v>VR.L-MST.O-3.8</v>
      </c>
      <c r="B38" s="32" t="str">
        <f>Таблица!B22</f>
        <v>Стеллаж на регулируемых опорах - 3 полки</v>
      </c>
      <c r="C38" s="14" t="str">
        <f>Таблица!C22</f>
        <v>800*400*910</v>
      </c>
      <c r="D38" s="17"/>
      <c r="E38" s="47">
        <f>Таблица!D22</f>
        <v>16394.300000000003</v>
      </c>
      <c r="F38" s="1" t="s">
        <v>204</v>
      </c>
    </row>
    <row r="39" spans="1:24" s="8" customFormat="1" ht="75" customHeight="1" x14ac:dyDescent="0.25">
      <c r="A39" s="31" t="str">
        <f>Таблица!A23</f>
        <v>VR.L-MST.O-3.8V</v>
      </c>
      <c r="B39" s="32" t="str">
        <f>Таблица!B23</f>
        <v>Стеллаж на регулируемых опорах - 3 полки</v>
      </c>
      <c r="C39" s="14" t="str">
        <f>Таблица!C23</f>
        <v>1200*400*910</v>
      </c>
      <c r="D39" s="17"/>
      <c r="E39" s="47">
        <f>Таблица!D23</f>
        <v>18489.900000000001</v>
      </c>
      <c r="F39" s="1" t="s">
        <v>205</v>
      </c>
    </row>
    <row r="40" spans="1:24" s="1" customFormat="1" ht="15.75" x14ac:dyDescent="0.25">
      <c r="A40" s="394" t="s">
        <v>33</v>
      </c>
      <c r="B40" s="392"/>
      <c r="C40" s="392"/>
      <c r="D40" s="392"/>
      <c r="E40" s="395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81" customHeight="1" x14ac:dyDescent="0.25">
      <c r="A41" s="31" t="str">
        <f>Таблица!A24</f>
        <v>VR.L-MST.O-4.4</v>
      </c>
      <c r="B41" s="32" t="str">
        <f>Таблица!B24</f>
        <v>Стеллаж на регулируемых опорах - 4 полки</v>
      </c>
      <c r="C41" s="14" t="str">
        <f>Таблица!C24</f>
        <v>400*400*1280</v>
      </c>
      <c r="D41" s="17"/>
      <c r="E41" s="47">
        <f>Таблица!D24</f>
        <v>17992</v>
      </c>
      <c r="F41" s="1" t="s">
        <v>206</v>
      </c>
    </row>
    <row r="42" spans="1:24" s="8" customFormat="1" ht="81" customHeight="1" x14ac:dyDescent="0.25">
      <c r="A42" s="31" t="str">
        <f>Таблица!A25</f>
        <v>VR.L-MST.O-4.4V</v>
      </c>
      <c r="B42" s="32" t="str">
        <f>Таблица!B25</f>
        <v>Стеллаж на регулируемых опорах - 4 полки</v>
      </c>
      <c r="C42" s="14" t="str">
        <f>Таблица!C25</f>
        <v>800*400*1280</v>
      </c>
      <c r="D42" s="17"/>
      <c r="E42" s="47">
        <f>Таблица!D25</f>
        <v>20800</v>
      </c>
      <c r="F42" s="1" t="s">
        <v>207</v>
      </c>
    </row>
    <row r="43" spans="1:24" s="8" customFormat="1" ht="81" customHeight="1" x14ac:dyDescent="0.25">
      <c r="A43" s="31" t="str">
        <f>Таблица!A26</f>
        <v>VR.L-MST.O-4.8</v>
      </c>
      <c r="B43" s="32" t="str">
        <f>Таблица!B26</f>
        <v>Стеллаж на регулируемых опорах - 4 полки</v>
      </c>
      <c r="C43" s="14" t="str">
        <f>Таблица!C26</f>
        <v>800*400*1280</v>
      </c>
      <c r="D43" s="17"/>
      <c r="E43" s="47">
        <f>Таблица!D26</f>
        <v>21109.4</v>
      </c>
      <c r="F43" s="1" t="s">
        <v>208</v>
      </c>
    </row>
    <row r="44" spans="1:24" s="8" customFormat="1" ht="81" customHeight="1" x14ac:dyDescent="0.25">
      <c r="A44" s="31" t="str">
        <f>Таблица!A27</f>
        <v>VR.L-MST.O-4.8V</v>
      </c>
      <c r="B44" s="32" t="str">
        <f>Таблица!B27</f>
        <v>Стеллаж на регулируемых опорах - 4 полки</v>
      </c>
      <c r="C44" s="14" t="str">
        <f>Таблица!C27</f>
        <v>1200*400*1280</v>
      </c>
      <c r="D44" s="17"/>
      <c r="E44" s="47">
        <f>Таблица!D27</f>
        <v>23933</v>
      </c>
      <c r="F44" s="1" t="s">
        <v>209</v>
      </c>
    </row>
    <row r="45" spans="1:24" s="1" customFormat="1" ht="15.75" x14ac:dyDescent="0.25">
      <c r="A45" s="394" t="s">
        <v>34</v>
      </c>
      <c r="B45" s="392"/>
      <c r="C45" s="392"/>
      <c r="D45" s="392"/>
      <c r="E45" s="395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s="8" customFormat="1" ht="81" customHeight="1" x14ac:dyDescent="0.25">
      <c r="A46" s="31" t="str">
        <f>Таблица!A28</f>
        <v>VR.L-MST.O-5.4</v>
      </c>
      <c r="B46" s="32" t="str">
        <f>Таблица!B28</f>
        <v>Стеллаж на регулируемых опорах - 5 полок</v>
      </c>
      <c r="C46" s="14" t="str">
        <f>Таблица!C28</f>
        <v>400*400*1650</v>
      </c>
      <c r="D46" s="17"/>
      <c r="E46" s="47">
        <f>Таблица!D28</f>
        <v>21754.2</v>
      </c>
      <c r="F46" s="1" t="s">
        <v>210</v>
      </c>
    </row>
    <row r="47" spans="1:24" s="8" customFormat="1" ht="81" customHeight="1" x14ac:dyDescent="0.25">
      <c r="A47" s="31" t="str">
        <f>Таблица!A29</f>
        <v>VR.L-MST.O-5.4V</v>
      </c>
      <c r="B47" s="32" t="str">
        <f>Таблица!B29</f>
        <v>Стеллаж на регулируемых опорах - 5 полок</v>
      </c>
      <c r="C47" s="14" t="str">
        <f>Таблица!C29</f>
        <v>800*400*1650</v>
      </c>
      <c r="D47" s="17"/>
      <c r="E47" s="47">
        <f>Таблица!D29</f>
        <v>25244.7</v>
      </c>
      <c r="F47" s="1" t="s">
        <v>211</v>
      </c>
    </row>
    <row r="48" spans="1:24" s="8" customFormat="1" ht="81" customHeight="1" x14ac:dyDescent="0.25">
      <c r="A48" s="31" t="str">
        <f>Таблица!A30</f>
        <v>VR.L-MST.O-5.8</v>
      </c>
      <c r="B48" s="32" t="str">
        <f>Таблица!B30</f>
        <v>Стеллаж на регулируемых опорах - 5 полок</v>
      </c>
      <c r="C48" s="14" t="str">
        <f>Таблица!C30</f>
        <v>800*400*1650</v>
      </c>
      <c r="D48" s="17"/>
      <c r="E48" s="47">
        <f>Таблица!D30</f>
        <v>25394.200000000004</v>
      </c>
      <c r="F48" s="1" t="s">
        <v>212</v>
      </c>
    </row>
    <row r="49" spans="1:6" s="8" customFormat="1" ht="81" customHeight="1" thickBot="1" x14ac:dyDescent="0.3">
      <c r="A49" s="33" t="str">
        <f>Таблица!A31</f>
        <v>VR.L-MST.O-5.8V</v>
      </c>
      <c r="B49" s="34" t="str">
        <f>Таблица!B31</f>
        <v>Стеллаж на регулируемых опорах - 5 полок</v>
      </c>
      <c r="C49" s="36" t="str">
        <f>Таблица!C31</f>
        <v>1200*400*1650</v>
      </c>
      <c r="D49" s="21"/>
      <c r="E49" s="332">
        <f>Таблица!D31</f>
        <v>28901.600000000006</v>
      </c>
      <c r="F49" s="1" t="s">
        <v>213</v>
      </c>
    </row>
    <row r="50" spans="1:6" s="8" customFormat="1" ht="22.5" customHeight="1" thickBot="1" x14ac:dyDescent="0.3">
      <c r="A50" s="385" t="str">
        <f>Таблица!A32</f>
        <v>Соединительные элементы</v>
      </c>
      <c r="B50" s="386"/>
      <c r="C50" s="386"/>
      <c r="D50" s="386"/>
      <c r="E50" s="387"/>
      <c r="F50" s="1"/>
    </row>
    <row r="51" spans="1:6" s="8" customFormat="1" ht="71.25" customHeight="1" thickBot="1" x14ac:dyDescent="0.3">
      <c r="A51" s="25" t="str">
        <f>Таблица!A33</f>
        <v>VR.L-MST.S</v>
      </c>
      <c r="B51" s="26" t="str">
        <f>Таблица!B33</f>
        <v>Комплект соединительных элементов (4 шт)</v>
      </c>
      <c r="C51" s="27"/>
      <c r="D51" s="28"/>
      <c r="E51" s="331">
        <f>Таблица!D33</f>
        <v>246</v>
      </c>
      <c r="F51" s="1" t="s">
        <v>157</v>
      </c>
    </row>
    <row r="52" spans="1:6" s="8" customFormat="1" ht="22.5" customHeight="1" x14ac:dyDescent="0.25">
      <c r="A52" s="9"/>
      <c r="B52"/>
      <c r="C52"/>
      <c r="D52"/>
      <c r="E52" s="333"/>
    </row>
    <row r="53" spans="1:6" s="8" customFormat="1" ht="22.5" customHeight="1" x14ac:dyDescent="0.25">
      <c r="A53" s="9"/>
      <c r="B53"/>
      <c r="C53"/>
      <c r="D53"/>
      <c r="E53" s="333"/>
    </row>
    <row r="54" spans="1:6" s="8" customFormat="1" ht="22.5" customHeight="1" x14ac:dyDescent="0.25">
      <c r="A54" s="9"/>
      <c r="B54"/>
      <c r="C54"/>
      <c r="D54"/>
      <c r="E54" s="333"/>
    </row>
    <row r="55" spans="1:6" s="8" customFormat="1" ht="18.75" customHeight="1" x14ac:dyDescent="0.25">
      <c r="A55" s="9"/>
      <c r="B55"/>
      <c r="C55"/>
      <c r="D55"/>
      <c r="E55" s="333"/>
    </row>
    <row r="56" spans="1:6" ht="22.5" customHeight="1" x14ac:dyDescent="0.25">
      <c r="A56" s="9"/>
      <c r="C56"/>
      <c r="D56"/>
      <c r="E56" s="333"/>
    </row>
    <row r="57" spans="1:6" ht="22.5" customHeight="1" x14ac:dyDescent="0.25">
      <c r="A57" s="9"/>
      <c r="C57"/>
      <c r="D57"/>
      <c r="E57" s="333"/>
    </row>
    <row r="58" spans="1:6" ht="22.5" customHeight="1" x14ac:dyDescent="0.25">
      <c r="A58" s="9"/>
      <c r="C58"/>
      <c r="D58"/>
      <c r="E58" s="333"/>
    </row>
    <row r="59" spans="1:6" ht="22.5" customHeight="1" x14ac:dyDescent="0.25">
      <c r="A59" s="9"/>
      <c r="C59"/>
      <c r="D59"/>
      <c r="E59" s="333"/>
    </row>
    <row r="60" spans="1:6" ht="22.5" customHeight="1" x14ac:dyDescent="0.25">
      <c r="A60" s="9"/>
      <c r="C60"/>
      <c r="D60"/>
      <c r="E60" s="333"/>
    </row>
    <row r="61" spans="1:6" ht="22.5" customHeight="1" x14ac:dyDescent="0.25">
      <c r="A61" s="9"/>
      <c r="C61"/>
      <c r="D61"/>
      <c r="E61" s="333"/>
    </row>
    <row r="62" spans="1:6" ht="22.5" customHeight="1" x14ac:dyDescent="0.25">
      <c r="A62" s="9"/>
      <c r="C62"/>
      <c r="D62"/>
      <c r="E62" s="333"/>
    </row>
    <row r="63" spans="1:6" ht="22.5" customHeight="1" x14ac:dyDescent="0.25">
      <c r="A63" s="9"/>
      <c r="C63"/>
      <c r="D63"/>
      <c r="E63" s="333"/>
    </row>
    <row r="64" spans="1:6" ht="22.5" customHeight="1" x14ac:dyDescent="0.25">
      <c r="A64" s="9"/>
      <c r="C64"/>
      <c r="D64"/>
      <c r="E64" s="333"/>
    </row>
    <row r="65" spans="1:5" ht="22.5" customHeight="1" x14ac:dyDescent="0.25">
      <c r="A65" s="9"/>
      <c r="C65"/>
      <c r="D65"/>
      <c r="E65" s="333"/>
    </row>
    <row r="66" spans="1:5" ht="22.5" customHeight="1" x14ac:dyDescent="0.25">
      <c r="A66" s="9"/>
      <c r="C66"/>
      <c r="D66"/>
      <c r="E66" s="333"/>
    </row>
    <row r="67" spans="1:5" ht="22.5" customHeight="1" x14ac:dyDescent="0.25">
      <c r="A67" s="9"/>
      <c r="C67"/>
      <c r="D67"/>
      <c r="E67" s="333"/>
    </row>
    <row r="68" spans="1:5" ht="18.75" customHeight="1" x14ac:dyDescent="0.25">
      <c r="A68" s="9"/>
      <c r="C68"/>
      <c r="D68"/>
      <c r="E68" s="333"/>
    </row>
    <row r="69" spans="1:5" ht="54.75" customHeight="1" x14ac:dyDescent="0.25">
      <c r="A69" s="9"/>
      <c r="C69"/>
      <c r="D69"/>
      <c r="E69" s="333"/>
    </row>
    <row r="70" spans="1:5" x14ac:dyDescent="0.25">
      <c r="A70" s="9"/>
      <c r="C70"/>
      <c r="D70"/>
      <c r="E70" s="333"/>
    </row>
    <row r="71" spans="1:5" x14ac:dyDescent="0.25">
      <c r="A71" s="9"/>
      <c r="C71"/>
      <c r="D71"/>
      <c r="E71" s="333"/>
    </row>
    <row r="72" spans="1:5" x14ac:dyDescent="0.25">
      <c r="A72" s="9"/>
      <c r="C72"/>
      <c r="D72"/>
      <c r="E72" s="333"/>
    </row>
    <row r="73" spans="1:5" x14ac:dyDescent="0.25">
      <c r="A73" s="9"/>
      <c r="C73"/>
      <c r="D73"/>
      <c r="E73" s="333"/>
    </row>
    <row r="74" spans="1:5" x14ac:dyDescent="0.25">
      <c r="A74" s="9"/>
      <c r="C74"/>
      <c r="D74"/>
      <c r="E74" s="333"/>
    </row>
  </sheetData>
  <sheetProtection password="E7C5" sheet="1" objects="1" scenarios="1"/>
  <mergeCells count="18">
    <mergeCell ref="A12:E12"/>
    <mergeCell ref="A13:E13"/>
    <mergeCell ref="A15:E15"/>
    <mergeCell ref="A14:E14"/>
    <mergeCell ref="A8:E8"/>
    <mergeCell ref="A34:E34"/>
    <mergeCell ref="A50:E50"/>
    <mergeCell ref="A16:E16"/>
    <mergeCell ref="A18:E18"/>
    <mergeCell ref="A29:E29"/>
    <mergeCell ref="A40:E40"/>
    <mergeCell ref="A35:E35"/>
    <mergeCell ref="A45:E45"/>
    <mergeCell ref="A9:E9"/>
    <mergeCell ref="A10:E10"/>
    <mergeCell ref="A19:E19"/>
    <mergeCell ref="A24:E24"/>
    <mergeCell ref="A11:E11"/>
  </mergeCells>
  <pageMargins left="0" right="0" top="0" bottom="0" header="0" footer="0"/>
  <pageSetup paperSize="9" fitToHeight="0" orientation="portrait" r:id="rId1"/>
  <rowBreaks count="3" manualBreakCount="3">
    <brk id="28" max="4" man="1"/>
    <brk id="33" max="4" man="1"/>
    <brk id="44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6"/>
  <sheetViews>
    <sheetView zoomScale="85" zoomScaleNormal="85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F3" sqref="F3"/>
    </sheetView>
  </sheetViews>
  <sheetFormatPr defaultColWidth="9.140625" defaultRowHeight="15" x14ac:dyDescent="0.25"/>
  <cols>
    <col min="1" max="1" width="20.7109375" style="109" customWidth="1"/>
    <col min="2" max="2" width="20.85546875" style="157" customWidth="1"/>
    <col min="3" max="3" width="16" style="110" customWidth="1"/>
    <col min="4" max="4" width="16" style="111" customWidth="1"/>
    <col min="5" max="5" width="19" style="110" hidden="1" customWidth="1"/>
    <col min="6" max="6" width="18" style="111" customWidth="1"/>
    <col min="7" max="7" width="11.5703125" style="279" customWidth="1"/>
    <col min="8" max="8" width="18.7109375" style="109" customWidth="1"/>
    <col min="9" max="9" width="15" style="157" customWidth="1"/>
    <col min="10" max="10" width="15" style="110" customWidth="1"/>
    <col min="11" max="11" width="9.140625" style="111" customWidth="1"/>
    <col min="12" max="12" width="7.85546875" style="109" customWidth="1"/>
    <col min="13" max="13" width="22.7109375" style="279" customWidth="1"/>
    <col min="14" max="14" width="18.7109375" style="109" customWidth="1"/>
    <col min="15" max="15" width="35.140625" style="109" customWidth="1"/>
    <col min="16" max="16" width="12.85546875" style="111" customWidth="1"/>
    <col min="17" max="17" width="9.140625" style="111" customWidth="1"/>
    <col min="18" max="18" width="7.85546875" style="109" customWidth="1"/>
    <col min="19" max="19" width="2.42578125" style="109" customWidth="1"/>
    <col min="20" max="20" width="18.7109375" style="109" customWidth="1"/>
    <col min="21" max="21" width="45.5703125" style="109" customWidth="1"/>
    <col min="22" max="22" width="13.28515625" style="110" customWidth="1"/>
    <col min="23" max="23" width="9.140625" style="111" customWidth="1"/>
    <col min="24" max="24" width="7.85546875" style="109" customWidth="1"/>
    <col min="25" max="25" width="2.140625" style="109" customWidth="1"/>
    <col min="26" max="26" width="18.5703125" style="109" customWidth="1"/>
    <col min="27" max="27" width="29.85546875" style="109" customWidth="1"/>
    <col min="28" max="28" width="13.28515625" style="110" customWidth="1"/>
    <col min="29" max="29" width="9.140625" style="111" customWidth="1"/>
    <col min="30" max="30" width="8.140625" style="109" customWidth="1"/>
    <col min="31" max="16384" width="9.140625" style="109"/>
  </cols>
  <sheetData>
    <row r="1" spans="1:30" s="74" customFormat="1" ht="24.75" customHeight="1" thickBot="1" x14ac:dyDescent="0.3">
      <c r="A1" s="399" t="s">
        <v>103</v>
      </c>
      <c r="B1" s="399"/>
      <c r="C1" s="399"/>
      <c r="D1" s="399"/>
      <c r="E1" s="104"/>
      <c r="F1" s="322"/>
      <c r="G1" s="278"/>
      <c r="H1" s="407" t="s">
        <v>102</v>
      </c>
      <c r="I1" s="407"/>
      <c r="J1" s="407"/>
      <c r="K1" s="407"/>
      <c r="L1" s="407"/>
      <c r="M1" s="278"/>
      <c r="N1" s="407" t="s">
        <v>102</v>
      </c>
      <c r="O1" s="407"/>
      <c r="P1" s="407"/>
      <c r="Q1" s="407"/>
      <c r="R1" s="407"/>
      <c r="S1" s="105"/>
      <c r="T1" s="407" t="s">
        <v>102</v>
      </c>
      <c r="U1" s="407"/>
      <c r="V1" s="407"/>
      <c r="W1" s="407"/>
      <c r="X1" s="407"/>
      <c r="Z1" s="407" t="s">
        <v>102</v>
      </c>
      <c r="AA1" s="407"/>
      <c r="AB1" s="407"/>
      <c r="AC1" s="407"/>
      <c r="AD1" s="407"/>
    </row>
    <row r="2" spans="1:30" ht="15.75" thickBot="1" x14ac:dyDescent="0.3">
      <c r="A2" s="106"/>
      <c r="B2" s="156"/>
      <c r="C2" s="107"/>
      <c r="D2" s="214"/>
      <c r="E2" s="108"/>
      <c r="F2" s="323" t="s">
        <v>85</v>
      </c>
    </row>
    <row r="3" spans="1:30" s="119" customFormat="1" ht="30" customHeight="1" thickBot="1" x14ac:dyDescent="0.3">
      <c r="A3" s="112" t="s">
        <v>0</v>
      </c>
      <c r="B3" s="289" t="s">
        <v>5</v>
      </c>
      <c r="C3" s="113" t="s">
        <v>369</v>
      </c>
      <c r="D3" s="309" t="s">
        <v>101</v>
      </c>
      <c r="E3" s="115"/>
      <c r="F3" s="324">
        <v>1.3</v>
      </c>
      <c r="G3" s="280"/>
      <c r="H3" s="112" t="s">
        <v>0</v>
      </c>
      <c r="I3" s="284" t="s">
        <v>5</v>
      </c>
      <c r="J3" s="113" t="s">
        <v>6</v>
      </c>
      <c r="K3" s="117" t="s">
        <v>9</v>
      </c>
      <c r="L3" s="114" t="s">
        <v>7</v>
      </c>
      <c r="M3" s="280"/>
      <c r="N3" s="112" t="s">
        <v>0</v>
      </c>
      <c r="O3" s="113" t="s">
        <v>5</v>
      </c>
      <c r="P3" s="118" t="s">
        <v>6</v>
      </c>
      <c r="Q3" s="117" t="s">
        <v>9</v>
      </c>
      <c r="R3" s="114" t="s">
        <v>7</v>
      </c>
      <c r="S3" s="116"/>
      <c r="T3" s="112" t="s">
        <v>0</v>
      </c>
      <c r="U3" s="113" t="s">
        <v>5</v>
      </c>
      <c r="V3" s="113" t="s">
        <v>6</v>
      </c>
      <c r="W3" s="117" t="s">
        <v>9</v>
      </c>
      <c r="X3" s="114" t="s">
        <v>7</v>
      </c>
      <c r="Z3" s="112" t="s">
        <v>0</v>
      </c>
      <c r="AA3" s="113" t="s">
        <v>5</v>
      </c>
      <c r="AB3" s="113" t="s">
        <v>6</v>
      </c>
      <c r="AC3" s="117" t="s">
        <v>9</v>
      </c>
      <c r="AD3" s="114" t="s">
        <v>7</v>
      </c>
    </row>
    <row r="4" spans="1:30" s="121" customFormat="1" ht="17.25" customHeight="1" thickBot="1" x14ac:dyDescent="0.3">
      <c r="A4" s="120"/>
      <c r="B4" s="120"/>
      <c r="C4" s="120"/>
      <c r="D4" s="310"/>
      <c r="E4" s="115"/>
      <c r="F4" s="122"/>
      <c r="G4" s="281"/>
      <c r="H4" s="115"/>
      <c r="I4" s="283"/>
      <c r="J4" s="115"/>
      <c r="K4" s="122"/>
      <c r="L4" s="115"/>
      <c r="M4" s="281"/>
      <c r="N4" s="115"/>
      <c r="O4" s="115"/>
      <c r="P4" s="122"/>
      <c r="Q4" s="122"/>
      <c r="R4" s="115"/>
      <c r="T4" s="115"/>
      <c r="U4" s="115"/>
      <c r="V4" s="115"/>
      <c r="W4" s="122"/>
      <c r="X4" s="115"/>
      <c r="Z4" s="115"/>
      <c r="AA4" s="115"/>
      <c r="AB4" s="115"/>
      <c r="AC4" s="122"/>
      <c r="AD4" s="115"/>
    </row>
    <row r="5" spans="1:30" s="121" customFormat="1" ht="19.5" customHeight="1" thickBot="1" x14ac:dyDescent="0.3">
      <c r="A5" s="401" t="s">
        <v>97</v>
      </c>
      <c r="B5" s="402"/>
      <c r="C5" s="402"/>
      <c r="D5" s="403"/>
      <c r="E5" s="115"/>
      <c r="F5" s="122"/>
      <c r="G5" s="281"/>
      <c r="H5" s="115"/>
      <c r="I5" s="283"/>
      <c r="J5" s="115"/>
      <c r="K5" s="122"/>
      <c r="L5" s="115"/>
      <c r="M5" s="281"/>
      <c r="N5" s="115"/>
      <c r="O5" s="115"/>
      <c r="P5" s="122"/>
      <c r="Q5" s="122"/>
      <c r="R5" s="115"/>
      <c r="T5" s="115"/>
      <c r="U5" s="115"/>
      <c r="V5" s="115"/>
      <c r="W5" s="122"/>
      <c r="X5" s="115"/>
      <c r="Z5" s="115"/>
      <c r="AA5" s="115"/>
      <c r="AB5" s="115"/>
      <c r="AC5" s="122"/>
      <c r="AD5" s="115"/>
    </row>
    <row r="6" spans="1:30" s="119" customFormat="1" ht="21" customHeight="1" thickBot="1" x14ac:dyDescent="0.3">
      <c r="A6" s="404" t="s">
        <v>10</v>
      </c>
      <c r="B6" s="405"/>
      <c r="C6" s="405"/>
      <c r="D6" s="406"/>
      <c r="E6" s="115"/>
      <c r="F6" s="122"/>
      <c r="G6" s="280"/>
      <c r="H6" s="400"/>
      <c r="I6" s="400"/>
      <c r="J6" s="400"/>
      <c r="K6" s="400"/>
      <c r="L6" s="400"/>
      <c r="M6" s="281"/>
      <c r="N6" s="400"/>
      <c r="O6" s="400"/>
      <c r="P6" s="400"/>
      <c r="Q6" s="400"/>
      <c r="R6" s="400"/>
      <c r="S6" s="121"/>
      <c r="T6" s="400"/>
      <c r="U6" s="400"/>
      <c r="V6" s="400"/>
      <c r="W6" s="400"/>
      <c r="X6" s="400"/>
      <c r="Y6" s="121"/>
      <c r="Z6" s="400"/>
      <c r="AA6" s="400"/>
      <c r="AB6" s="400"/>
      <c r="AC6" s="400"/>
      <c r="AD6" s="400"/>
    </row>
    <row r="7" spans="1:30" s="128" customFormat="1" ht="15" customHeight="1" x14ac:dyDescent="0.25">
      <c r="A7" s="75" t="s">
        <v>46</v>
      </c>
      <c r="B7" s="76" t="s">
        <v>12</v>
      </c>
      <c r="C7" s="77" t="s">
        <v>321</v>
      </c>
      <c r="D7" s="78">
        <f>L7*K7+R7*Q7+X7*W7+AD7*AC7</f>
        <v>14651</v>
      </c>
      <c r="E7" s="123" t="s">
        <v>190</v>
      </c>
      <c r="F7" s="123"/>
      <c r="G7" s="282"/>
      <c r="H7" s="125" t="str">
        <f>$A$80</f>
        <v>VR.L-MST-3BK</v>
      </c>
      <c r="I7" s="88" t="str">
        <f>$B$80</f>
        <v>Комплект боковин на 3 полки, на колесных опорах</v>
      </c>
      <c r="J7" s="126" t="str">
        <f>$C$80</f>
        <v>30*400*902</v>
      </c>
      <c r="K7" s="127">
        <v>1</v>
      </c>
      <c r="L7" s="90">
        <f>$F$80</f>
        <v>10381.800000000001</v>
      </c>
      <c r="M7" s="282"/>
      <c r="N7" s="125" t="str">
        <f>$A$86</f>
        <v>VR.L-MST-3.S4</v>
      </c>
      <c r="O7" s="88" t="str">
        <f>$B$86</f>
        <v>Комплект стяжек на 3 полки 400 мм</v>
      </c>
      <c r="P7" s="127">
        <f>$C$86</f>
        <v>0</v>
      </c>
      <c r="Q7" s="127">
        <v>1</v>
      </c>
      <c r="R7" s="90">
        <f>$F$86</f>
        <v>1379.3</v>
      </c>
      <c r="S7" s="124"/>
      <c r="T7" s="125" t="str">
        <f>$A$74</f>
        <v>VR.MST.P-3.4</v>
      </c>
      <c r="U7" s="88" t="str">
        <f>$B$74</f>
        <v>Комплект полок 400 мм - 3шт</v>
      </c>
      <c r="V7" s="126" t="str">
        <f>$C$74</f>
        <v>398*338*25</v>
      </c>
      <c r="W7" s="127">
        <v>1</v>
      </c>
      <c r="X7" s="90">
        <f>$F$74</f>
        <v>2889.9</v>
      </c>
      <c r="Z7" s="129"/>
      <c r="AA7" s="130"/>
      <c r="AB7" s="131"/>
      <c r="AC7" s="123"/>
      <c r="AD7" s="132"/>
    </row>
    <row r="8" spans="1:30" s="128" customFormat="1" ht="15" customHeight="1" x14ac:dyDescent="0.25">
      <c r="A8" s="79" t="s">
        <v>47</v>
      </c>
      <c r="B8" s="80" t="s">
        <v>12</v>
      </c>
      <c r="C8" s="81" t="s">
        <v>322</v>
      </c>
      <c r="D8" s="82">
        <f t="shared" ref="D8:D18" si="0">L8*K8+R8*Q8+X8*W8+AD8*AC8</f>
        <v>16737.5</v>
      </c>
      <c r="E8" s="123" t="s">
        <v>191</v>
      </c>
      <c r="F8" s="123"/>
      <c r="G8" s="282"/>
      <c r="H8" s="133" t="str">
        <f>$A$80</f>
        <v>VR.L-MST-3BK</v>
      </c>
      <c r="I8" s="80" t="str">
        <f>$B$80</f>
        <v>Комплект боковин на 3 полки, на колесных опорах</v>
      </c>
      <c r="J8" s="134" t="str">
        <f>$C$80</f>
        <v>30*400*902</v>
      </c>
      <c r="K8" s="135">
        <v>1</v>
      </c>
      <c r="L8" s="82">
        <f>$F$80</f>
        <v>10381.800000000001</v>
      </c>
      <c r="M8" s="282"/>
      <c r="N8" s="133" t="str">
        <f>$A$86</f>
        <v>VR.L-MST-3.S4</v>
      </c>
      <c r="O8" s="80" t="str">
        <f>$B$86</f>
        <v>Комплект стяжек на 3 полки 400 мм</v>
      </c>
      <c r="P8" s="135">
        <f>$C$86</f>
        <v>0</v>
      </c>
      <c r="Q8" s="135">
        <v>1</v>
      </c>
      <c r="R8" s="82">
        <f>$F$86</f>
        <v>1379.3</v>
      </c>
      <c r="S8" s="124"/>
      <c r="T8" s="133" t="str">
        <f>$A$75</f>
        <v>VR.MST.P-3.4V</v>
      </c>
      <c r="U8" s="80" t="str">
        <f>$B$75</f>
        <v xml:space="preserve">Комплект полок 800 мм - 3шт </v>
      </c>
      <c r="V8" s="134" t="str">
        <f>$C$75</f>
        <v>800*338*25</v>
      </c>
      <c r="W8" s="135">
        <v>1</v>
      </c>
      <c r="X8" s="82">
        <f>$F$75</f>
        <v>4976.4000000000005</v>
      </c>
      <c r="Z8" s="129"/>
      <c r="AA8" s="130"/>
      <c r="AB8" s="131"/>
      <c r="AC8" s="123"/>
      <c r="AD8" s="132"/>
    </row>
    <row r="9" spans="1:30" s="128" customFormat="1" ht="15" customHeight="1" x14ac:dyDescent="0.25">
      <c r="A9" s="79" t="s">
        <v>48</v>
      </c>
      <c r="B9" s="80" t="s">
        <v>12</v>
      </c>
      <c r="C9" s="81" t="s">
        <v>322</v>
      </c>
      <c r="D9" s="82">
        <f t="shared" si="0"/>
        <v>17127.5</v>
      </c>
      <c r="E9" s="123" t="s">
        <v>192</v>
      </c>
      <c r="F9" s="123"/>
      <c r="G9" s="282"/>
      <c r="H9" s="133" t="str">
        <f>$A$80</f>
        <v>VR.L-MST-3BK</v>
      </c>
      <c r="I9" s="80" t="str">
        <f>$B$80</f>
        <v>Комплект боковин на 3 полки, на колесных опорах</v>
      </c>
      <c r="J9" s="134" t="str">
        <f>$C$80</f>
        <v>30*400*902</v>
      </c>
      <c r="K9" s="135">
        <v>1</v>
      </c>
      <c r="L9" s="82">
        <f>$F$80</f>
        <v>10381.800000000001</v>
      </c>
      <c r="M9" s="282"/>
      <c r="N9" s="133" t="str">
        <f>$A$89</f>
        <v>VR.L-MST-3.S8</v>
      </c>
      <c r="O9" s="80" t="str">
        <f>$B$89</f>
        <v>Комплект стяжек на 3 полки 800 мм</v>
      </c>
      <c r="P9" s="135">
        <f>$C$89</f>
        <v>0</v>
      </c>
      <c r="Q9" s="135">
        <v>1</v>
      </c>
      <c r="R9" s="82">
        <f>$F$89</f>
        <v>1779.7</v>
      </c>
      <c r="S9" s="124"/>
      <c r="T9" s="133" t="str">
        <f>$A$78</f>
        <v>VR.MST.P-3.8</v>
      </c>
      <c r="U9" s="80" t="str">
        <f>$B$78</f>
        <v>Комплект полок 800 мм - 3шт</v>
      </c>
      <c r="V9" s="134" t="str">
        <f>$C$78</f>
        <v>798*338*25</v>
      </c>
      <c r="W9" s="135">
        <v>1</v>
      </c>
      <c r="X9" s="82">
        <f>$F$78</f>
        <v>4966</v>
      </c>
      <c r="Z9" s="129"/>
      <c r="AA9" s="130"/>
      <c r="AB9" s="131"/>
      <c r="AC9" s="123"/>
      <c r="AD9" s="132"/>
    </row>
    <row r="10" spans="1:30" s="128" customFormat="1" ht="15" customHeight="1" thickBot="1" x14ac:dyDescent="0.3">
      <c r="A10" s="83" t="s">
        <v>49</v>
      </c>
      <c r="B10" s="84" t="s">
        <v>12</v>
      </c>
      <c r="C10" s="85" t="s">
        <v>323</v>
      </c>
      <c r="D10" s="86">
        <f t="shared" si="0"/>
        <v>19223.100000000002</v>
      </c>
      <c r="E10" s="123" t="s">
        <v>193</v>
      </c>
      <c r="F10" s="123"/>
      <c r="G10" s="282"/>
      <c r="H10" s="136" t="str">
        <f>$A$80</f>
        <v>VR.L-MST-3BK</v>
      </c>
      <c r="I10" s="84" t="str">
        <f>$B$80</f>
        <v>Комплект боковин на 3 полки, на колесных опорах</v>
      </c>
      <c r="J10" s="137" t="str">
        <f>$C$80</f>
        <v>30*400*902</v>
      </c>
      <c r="K10" s="138">
        <v>1</v>
      </c>
      <c r="L10" s="86">
        <f>$F$80</f>
        <v>10381.800000000001</v>
      </c>
      <c r="M10" s="282"/>
      <c r="N10" s="136" t="str">
        <f>$A$89</f>
        <v>VR.L-MST-3.S8</v>
      </c>
      <c r="O10" s="84" t="str">
        <f>$B$89</f>
        <v>Комплект стяжек на 3 полки 800 мм</v>
      </c>
      <c r="P10" s="138">
        <f>$C$89</f>
        <v>0</v>
      </c>
      <c r="Q10" s="138">
        <v>1</v>
      </c>
      <c r="R10" s="86">
        <f>$F$89</f>
        <v>1779.7</v>
      </c>
      <c r="S10" s="124"/>
      <c r="T10" s="136" t="str">
        <f>$A$79</f>
        <v>VR.MST.P-3.8V</v>
      </c>
      <c r="U10" s="84" t="str">
        <f>$B$79</f>
        <v>Комплект полок 1200 мм - 3шт</v>
      </c>
      <c r="V10" s="137" t="str">
        <f>$C$79</f>
        <v>1200*338*25</v>
      </c>
      <c r="W10" s="138">
        <v>1</v>
      </c>
      <c r="X10" s="86">
        <f>$F$79</f>
        <v>7061.6</v>
      </c>
      <c r="Z10" s="129"/>
      <c r="AA10" s="130"/>
      <c r="AB10" s="131"/>
      <c r="AC10" s="123"/>
      <c r="AD10" s="132"/>
    </row>
    <row r="11" spans="1:30" s="128" customFormat="1" ht="15" customHeight="1" x14ac:dyDescent="0.25">
      <c r="A11" s="87" t="s">
        <v>50</v>
      </c>
      <c r="B11" s="88" t="s">
        <v>11</v>
      </c>
      <c r="C11" s="89" t="s">
        <v>324</v>
      </c>
      <c r="D11" s="90">
        <f t="shared" si="0"/>
        <v>18723.900000000001</v>
      </c>
      <c r="E11" s="123" t="s">
        <v>194</v>
      </c>
      <c r="F11" s="123"/>
      <c r="G11" s="282"/>
      <c r="H11" s="139" t="str">
        <f>$A$81</f>
        <v>VR.L-MST-4BK</v>
      </c>
      <c r="I11" s="76" t="str">
        <f>$B$81</f>
        <v>Комплект боковин на 4 полки, на колесных опорах</v>
      </c>
      <c r="J11" s="140" t="str">
        <f>$C$81</f>
        <v>30*400*1272</v>
      </c>
      <c r="K11" s="141">
        <v>1</v>
      </c>
      <c r="L11" s="78">
        <f>$F$81</f>
        <v>12837.5</v>
      </c>
      <c r="M11" s="282"/>
      <c r="N11" s="139" t="str">
        <f>$A$87</f>
        <v>VR.L-MST-4.S4</v>
      </c>
      <c r="O11" s="76" t="str">
        <f>$B$87</f>
        <v>Комплект стяжек на 4 полки 400 мм</v>
      </c>
      <c r="P11" s="141">
        <f>$C$87</f>
        <v>0</v>
      </c>
      <c r="Q11" s="141">
        <v>1</v>
      </c>
      <c r="R11" s="78">
        <f>$F$87</f>
        <v>1942.2</v>
      </c>
      <c r="T11" s="139" t="str">
        <f>$A$72</f>
        <v>VR.MST.P-2.4</v>
      </c>
      <c r="U11" s="76" t="str">
        <f>$B$72</f>
        <v>Комплект полок 400 мм - 2шт</v>
      </c>
      <c r="V11" s="140" t="str">
        <f>$C$72</f>
        <v>398*338*25</v>
      </c>
      <c r="W11" s="141">
        <v>2</v>
      </c>
      <c r="X11" s="78">
        <f>$F$72</f>
        <v>1972.1000000000001</v>
      </c>
      <c r="Z11" s="129"/>
      <c r="AA11" s="130"/>
      <c r="AB11" s="131"/>
      <c r="AC11" s="123"/>
      <c r="AD11" s="132"/>
    </row>
    <row r="12" spans="1:30" s="128" customFormat="1" ht="15" customHeight="1" x14ac:dyDescent="0.25">
      <c r="A12" s="79" t="s">
        <v>51</v>
      </c>
      <c r="B12" s="80" t="s">
        <v>11</v>
      </c>
      <c r="C12" s="81" t="s">
        <v>325</v>
      </c>
      <c r="D12" s="82">
        <f t="shared" si="0"/>
        <v>21531.9</v>
      </c>
      <c r="E12" s="123" t="s">
        <v>195</v>
      </c>
      <c r="F12" s="123"/>
      <c r="G12" s="282"/>
      <c r="H12" s="139" t="str">
        <f t="shared" ref="H12:H14" si="1">$A$81</f>
        <v>VR.L-MST-4BK</v>
      </c>
      <c r="I12" s="80" t="str">
        <f>$B$81</f>
        <v>Комплект боковин на 4 полки, на колесных опорах</v>
      </c>
      <c r="J12" s="134" t="str">
        <f>$C$81</f>
        <v>30*400*1272</v>
      </c>
      <c r="K12" s="135">
        <v>1</v>
      </c>
      <c r="L12" s="82">
        <f>$F$81</f>
        <v>12837.5</v>
      </c>
      <c r="M12" s="282"/>
      <c r="N12" s="133" t="str">
        <f>$A$87</f>
        <v>VR.L-MST-4.S4</v>
      </c>
      <c r="O12" s="80" t="str">
        <f>$B$87</f>
        <v>Комплект стяжек на 4 полки 400 мм</v>
      </c>
      <c r="P12" s="135">
        <f>$C$87</f>
        <v>0</v>
      </c>
      <c r="Q12" s="135">
        <v>1</v>
      </c>
      <c r="R12" s="82">
        <f>$F$87</f>
        <v>1942.2</v>
      </c>
      <c r="T12" s="133" t="str">
        <f>$A$73</f>
        <v>VR.MST.P-2.4V</v>
      </c>
      <c r="U12" s="80" t="str">
        <f>$B$73</f>
        <v>Комплект полок 800 мм - 2шт</v>
      </c>
      <c r="V12" s="134" t="str">
        <f>$C$73</f>
        <v>800*338*25</v>
      </c>
      <c r="W12" s="135">
        <v>2</v>
      </c>
      <c r="X12" s="82">
        <f>$F$73</f>
        <v>3376.1</v>
      </c>
      <c r="Z12" s="129"/>
      <c r="AA12" s="130"/>
      <c r="AB12" s="131"/>
      <c r="AC12" s="123"/>
      <c r="AD12" s="132"/>
    </row>
    <row r="13" spans="1:30" s="128" customFormat="1" ht="15" customHeight="1" x14ac:dyDescent="0.25">
      <c r="A13" s="79" t="s">
        <v>52</v>
      </c>
      <c r="B13" s="80" t="s">
        <v>11</v>
      </c>
      <c r="C13" s="81" t="s">
        <v>325</v>
      </c>
      <c r="D13" s="82">
        <f t="shared" si="0"/>
        <v>21841.3</v>
      </c>
      <c r="E13" s="123" t="s">
        <v>196</v>
      </c>
      <c r="F13" s="123"/>
      <c r="G13" s="282"/>
      <c r="H13" s="139" t="str">
        <f t="shared" si="1"/>
        <v>VR.L-MST-4BK</v>
      </c>
      <c r="I13" s="80" t="str">
        <f>$B$81</f>
        <v>Комплект боковин на 4 полки, на колесных опорах</v>
      </c>
      <c r="J13" s="134" t="str">
        <f>$C$81</f>
        <v>30*400*1272</v>
      </c>
      <c r="K13" s="135">
        <v>1</v>
      </c>
      <c r="L13" s="82">
        <f>$F$81</f>
        <v>12837.5</v>
      </c>
      <c r="M13" s="282"/>
      <c r="N13" s="133" t="str">
        <f>$A$90</f>
        <v>VR.L-MST-4.S8</v>
      </c>
      <c r="O13" s="80" t="str">
        <f>$B$90</f>
        <v>Комплект стяжек на 4 полки 800 мм</v>
      </c>
      <c r="P13" s="135">
        <f>$C$90</f>
        <v>0</v>
      </c>
      <c r="Q13" s="135">
        <v>1</v>
      </c>
      <c r="R13" s="82">
        <f>$F$90</f>
        <v>2262</v>
      </c>
      <c r="T13" s="133" t="str">
        <f>$A$76</f>
        <v>VR.MST.P-2.8</v>
      </c>
      <c r="U13" s="80" t="str">
        <f>$B$76</f>
        <v>Комплект полок 800 мм - 2шт</v>
      </c>
      <c r="V13" s="134" t="str">
        <f>$C$76</f>
        <v>798*338*25</v>
      </c>
      <c r="W13" s="135">
        <v>2</v>
      </c>
      <c r="X13" s="82">
        <f>$F$76</f>
        <v>3370.9</v>
      </c>
      <c r="Z13" s="129"/>
      <c r="AA13" s="130"/>
      <c r="AB13" s="131"/>
      <c r="AC13" s="123"/>
      <c r="AD13" s="132"/>
    </row>
    <row r="14" spans="1:30" s="128" customFormat="1" ht="15" customHeight="1" thickBot="1" x14ac:dyDescent="0.3">
      <c r="A14" s="83" t="s">
        <v>53</v>
      </c>
      <c r="B14" s="84" t="s">
        <v>11</v>
      </c>
      <c r="C14" s="85" t="s">
        <v>326</v>
      </c>
      <c r="D14" s="86">
        <f t="shared" si="0"/>
        <v>24664.9</v>
      </c>
      <c r="E14" s="123" t="s">
        <v>197</v>
      </c>
      <c r="F14" s="123"/>
      <c r="G14" s="282"/>
      <c r="H14" s="139" t="str">
        <f t="shared" si="1"/>
        <v>VR.L-MST-4BK</v>
      </c>
      <c r="I14" s="92" t="str">
        <f>$B$81</f>
        <v>Комплект боковин на 4 полки, на колесных опорах</v>
      </c>
      <c r="J14" s="142" t="str">
        <f>$C$81</f>
        <v>30*400*1272</v>
      </c>
      <c r="K14" s="143">
        <v>1</v>
      </c>
      <c r="L14" s="94">
        <f>$F$81</f>
        <v>12837.5</v>
      </c>
      <c r="M14" s="282"/>
      <c r="N14" s="144" t="str">
        <f>$A$90</f>
        <v>VR.L-MST-4.S8</v>
      </c>
      <c r="O14" s="92" t="str">
        <f>$B$90</f>
        <v>Комплект стяжек на 4 полки 800 мм</v>
      </c>
      <c r="P14" s="143">
        <f>$C$90</f>
        <v>0</v>
      </c>
      <c r="Q14" s="143">
        <v>1</v>
      </c>
      <c r="R14" s="94">
        <f>$F$90</f>
        <v>2262</v>
      </c>
      <c r="S14" s="124"/>
      <c r="T14" s="144" t="str">
        <f>$A$77</f>
        <v>VR.MST.P-2.8V</v>
      </c>
      <c r="U14" s="92" t="str">
        <f>$B$77</f>
        <v>Комплект полок 1200 мм - 2шт</v>
      </c>
      <c r="V14" s="142" t="str">
        <f>$C$77</f>
        <v>1200*338*25</v>
      </c>
      <c r="W14" s="143">
        <v>2</v>
      </c>
      <c r="X14" s="94">
        <f>$F$77</f>
        <v>4782.7</v>
      </c>
      <c r="Z14" s="129"/>
      <c r="AA14" s="130"/>
      <c r="AB14" s="131"/>
      <c r="AC14" s="123"/>
      <c r="AD14" s="132"/>
    </row>
    <row r="15" spans="1:30" s="128" customFormat="1" ht="15" customHeight="1" x14ac:dyDescent="0.25">
      <c r="A15" s="87" t="s">
        <v>54</v>
      </c>
      <c r="B15" s="88" t="s">
        <v>13</v>
      </c>
      <c r="C15" s="89" t="s">
        <v>327</v>
      </c>
      <c r="D15" s="90">
        <f t="shared" si="0"/>
        <v>22482.2</v>
      </c>
      <c r="E15" s="123" t="s">
        <v>198</v>
      </c>
      <c r="F15" s="123"/>
      <c r="G15" s="282"/>
      <c r="H15" s="139" t="str">
        <f>$A$82</f>
        <v>VR.L-MST-5BK</v>
      </c>
      <c r="I15" s="88" t="str">
        <f>$B$82</f>
        <v>Комплект боковин на 5 полок, на колесных опорах</v>
      </c>
      <c r="J15" s="126" t="str">
        <f>$C$82</f>
        <v>30*400*1642</v>
      </c>
      <c r="K15" s="127">
        <v>1</v>
      </c>
      <c r="L15" s="90">
        <f>$F$82</f>
        <v>14931.800000000001</v>
      </c>
      <c r="M15" s="282"/>
      <c r="N15" s="125" t="str">
        <f>$A$88</f>
        <v>VR.L-MST-5.S4</v>
      </c>
      <c r="O15" s="88" t="str">
        <f>$B$88</f>
        <v>Комплект стяжек на 5 полок 400 мм</v>
      </c>
      <c r="P15" s="127">
        <f>$C$88</f>
        <v>0</v>
      </c>
      <c r="Q15" s="127">
        <v>1</v>
      </c>
      <c r="R15" s="90">
        <f>$F$88</f>
        <v>2688.4</v>
      </c>
      <c r="T15" s="125" t="str">
        <f>$A$72</f>
        <v>VR.MST.P-2.4</v>
      </c>
      <c r="U15" s="88" t="str">
        <f>$B$72</f>
        <v>Комплект полок 400 мм - 2шт</v>
      </c>
      <c r="V15" s="126" t="str">
        <f>$C$72</f>
        <v>398*338*25</v>
      </c>
      <c r="W15" s="127">
        <v>1</v>
      </c>
      <c r="X15" s="90">
        <f>$F$72</f>
        <v>1972.1000000000001</v>
      </c>
      <c r="Z15" s="125" t="str">
        <f>$A$74</f>
        <v>VR.MST.P-3.4</v>
      </c>
      <c r="AA15" s="88" t="str">
        <f>$B$74</f>
        <v>Комплект полок 400 мм - 3шт</v>
      </c>
      <c r="AB15" s="126" t="str">
        <f>$C$74</f>
        <v>398*338*25</v>
      </c>
      <c r="AC15" s="127">
        <v>1</v>
      </c>
      <c r="AD15" s="90">
        <f>$F$74</f>
        <v>2889.9</v>
      </c>
    </row>
    <row r="16" spans="1:30" s="128" customFormat="1" ht="15" customHeight="1" x14ac:dyDescent="0.25">
      <c r="A16" s="79" t="s">
        <v>55</v>
      </c>
      <c r="B16" s="80" t="s">
        <v>13</v>
      </c>
      <c r="C16" s="81" t="s">
        <v>328</v>
      </c>
      <c r="D16" s="82">
        <f t="shared" si="0"/>
        <v>25972.7</v>
      </c>
      <c r="E16" s="123" t="s">
        <v>199</v>
      </c>
      <c r="F16" s="123"/>
      <c r="G16" s="282"/>
      <c r="H16" s="139" t="str">
        <f t="shared" ref="H16:H18" si="2">$A$82</f>
        <v>VR.L-MST-5BK</v>
      </c>
      <c r="I16" s="80" t="str">
        <f>$B$82</f>
        <v>Комплект боковин на 5 полок, на колесных опорах</v>
      </c>
      <c r="J16" s="134" t="str">
        <f>$C$82</f>
        <v>30*400*1642</v>
      </c>
      <c r="K16" s="135">
        <v>1</v>
      </c>
      <c r="L16" s="82">
        <f>$F$82</f>
        <v>14931.800000000001</v>
      </c>
      <c r="M16" s="282"/>
      <c r="N16" s="133" t="str">
        <f>$A$88</f>
        <v>VR.L-MST-5.S4</v>
      </c>
      <c r="O16" s="80" t="str">
        <f>$B$88</f>
        <v>Комплект стяжек на 5 полок 400 мм</v>
      </c>
      <c r="P16" s="135">
        <f>$C$88</f>
        <v>0</v>
      </c>
      <c r="Q16" s="135">
        <v>1</v>
      </c>
      <c r="R16" s="82">
        <f>$F$88</f>
        <v>2688.4</v>
      </c>
      <c r="T16" s="133" t="str">
        <f>$A$73</f>
        <v>VR.MST.P-2.4V</v>
      </c>
      <c r="U16" s="80" t="str">
        <f>$B$73</f>
        <v>Комплект полок 800 мм - 2шт</v>
      </c>
      <c r="V16" s="134" t="str">
        <f>$C$73</f>
        <v>800*338*25</v>
      </c>
      <c r="W16" s="135">
        <v>1</v>
      </c>
      <c r="X16" s="82">
        <f>$F$73</f>
        <v>3376.1</v>
      </c>
      <c r="Z16" s="133" t="str">
        <f>$A$75</f>
        <v>VR.MST.P-3.4V</v>
      </c>
      <c r="AA16" s="80" t="str">
        <f>$B$75</f>
        <v xml:space="preserve">Комплект полок 800 мм - 3шт </v>
      </c>
      <c r="AB16" s="134" t="str">
        <f>$C$75</f>
        <v>800*338*25</v>
      </c>
      <c r="AC16" s="135">
        <v>1</v>
      </c>
      <c r="AD16" s="82">
        <f>$F$75</f>
        <v>4976.4000000000005</v>
      </c>
    </row>
    <row r="17" spans="1:31" s="128" customFormat="1" ht="15" customHeight="1" x14ac:dyDescent="0.25">
      <c r="A17" s="91" t="s">
        <v>56</v>
      </c>
      <c r="B17" s="92" t="s">
        <v>13</v>
      </c>
      <c r="C17" s="93" t="s">
        <v>328</v>
      </c>
      <c r="D17" s="94">
        <f t="shared" si="0"/>
        <v>26122.200000000004</v>
      </c>
      <c r="E17" s="123" t="s">
        <v>200</v>
      </c>
      <c r="F17" s="123"/>
      <c r="G17" s="282"/>
      <c r="H17" s="139" t="str">
        <f t="shared" si="2"/>
        <v>VR.L-MST-5BK</v>
      </c>
      <c r="I17" s="80" t="str">
        <f>$B$82</f>
        <v>Комплект боковин на 5 полок, на колесных опорах</v>
      </c>
      <c r="J17" s="134" t="str">
        <f>$C$82</f>
        <v>30*400*1642</v>
      </c>
      <c r="K17" s="135">
        <v>1</v>
      </c>
      <c r="L17" s="82">
        <f>$F$82</f>
        <v>14931.800000000001</v>
      </c>
      <c r="M17" s="282"/>
      <c r="N17" s="133" t="str">
        <f>$A$91</f>
        <v>VR.L-MST-5.S8</v>
      </c>
      <c r="O17" s="80" t="str">
        <f>$B$91</f>
        <v>Комплект стяжек на 5 полок 800 мм</v>
      </c>
      <c r="P17" s="135">
        <f>$C$91</f>
        <v>0</v>
      </c>
      <c r="Q17" s="135">
        <v>1</v>
      </c>
      <c r="R17" s="82">
        <f>$F$91</f>
        <v>2853.5</v>
      </c>
      <c r="T17" s="133" t="str">
        <f>$A$76</f>
        <v>VR.MST.P-2.8</v>
      </c>
      <c r="U17" s="80" t="str">
        <f>$B$76</f>
        <v>Комплект полок 800 мм - 2шт</v>
      </c>
      <c r="V17" s="134" t="str">
        <f>$C$76</f>
        <v>798*338*25</v>
      </c>
      <c r="W17" s="135">
        <v>1</v>
      </c>
      <c r="X17" s="82">
        <f>$F$76</f>
        <v>3370.9</v>
      </c>
      <c r="Z17" s="133" t="str">
        <f>$A$78</f>
        <v>VR.MST.P-3.8</v>
      </c>
      <c r="AA17" s="80" t="str">
        <f>$B$78</f>
        <v>Комплект полок 800 мм - 3шт</v>
      </c>
      <c r="AB17" s="134" t="str">
        <f>$C$78</f>
        <v>798*338*25</v>
      </c>
      <c r="AC17" s="135">
        <v>1</v>
      </c>
      <c r="AD17" s="82">
        <f>$F$78</f>
        <v>4966</v>
      </c>
    </row>
    <row r="18" spans="1:31" s="128" customFormat="1" ht="15" customHeight="1" thickBot="1" x14ac:dyDescent="0.3">
      <c r="A18" s="91" t="s">
        <v>57</v>
      </c>
      <c r="B18" s="92" t="s">
        <v>14</v>
      </c>
      <c r="C18" s="93" t="s">
        <v>329</v>
      </c>
      <c r="D18" s="94">
        <f t="shared" si="0"/>
        <v>29629.600000000006</v>
      </c>
      <c r="E18" s="123" t="s">
        <v>201</v>
      </c>
      <c r="F18" s="123"/>
      <c r="G18" s="282"/>
      <c r="H18" s="139" t="str">
        <f t="shared" si="2"/>
        <v>VR.L-MST-5BK</v>
      </c>
      <c r="I18" s="84" t="str">
        <f>$B$82</f>
        <v>Комплект боковин на 5 полок, на колесных опорах</v>
      </c>
      <c r="J18" s="137" t="str">
        <f>$C$82</f>
        <v>30*400*1642</v>
      </c>
      <c r="K18" s="138">
        <v>1</v>
      </c>
      <c r="L18" s="86">
        <f>$F$82</f>
        <v>14931.800000000001</v>
      </c>
      <c r="M18" s="282"/>
      <c r="N18" s="136" t="str">
        <f>$A$91</f>
        <v>VR.L-MST-5.S8</v>
      </c>
      <c r="O18" s="84" t="str">
        <f>$B$91</f>
        <v>Комплект стяжек на 5 полок 800 мм</v>
      </c>
      <c r="P18" s="138">
        <f>$C$91</f>
        <v>0</v>
      </c>
      <c r="Q18" s="138">
        <v>1</v>
      </c>
      <c r="R18" s="86">
        <f>$F$91</f>
        <v>2853.5</v>
      </c>
      <c r="T18" s="136" t="str">
        <f>$A$77</f>
        <v>VR.MST.P-2.8V</v>
      </c>
      <c r="U18" s="84" t="str">
        <f>$B$77</f>
        <v>Комплект полок 1200 мм - 2шт</v>
      </c>
      <c r="V18" s="137" t="str">
        <f>$C$77</f>
        <v>1200*338*25</v>
      </c>
      <c r="W18" s="138">
        <v>1</v>
      </c>
      <c r="X18" s="86">
        <f>$F$77</f>
        <v>4782.7</v>
      </c>
      <c r="Z18" s="136" t="str">
        <f>$A$79</f>
        <v>VR.MST.P-3.8V</v>
      </c>
      <c r="AA18" s="84" t="str">
        <f>$B$79</f>
        <v>Комплект полок 1200 мм - 3шт</v>
      </c>
      <c r="AB18" s="137" t="str">
        <f>$C$79</f>
        <v>1200*338*25</v>
      </c>
      <c r="AC18" s="138">
        <v>1</v>
      </c>
      <c r="AD18" s="86">
        <f>$F$79</f>
        <v>7061.6</v>
      </c>
    </row>
    <row r="19" spans="1:31" s="119" customFormat="1" ht="21" customHeight="1" thickBot="1" x14ac:dyDescent="0.3">
      <c r="A19" s="401" t="s">
        <v>15</v>
      </c>
      <c r="B19" s="402"/>
      <c r="C19" s="402"/>
      <c r="D19" s="403"/>
      <c r="E19" s="123"/>
      <c r="F19" s="123"/>
      <c r="G19" s="282"/>
      <c r="H19" s="400"/>
      <c r="I19" s="400"/>
      <c r="J19" s="400"/>
      <c r="K19" s="400"/>
      <c r="L19" s="400"/>
      <c r="M19" s="282"/>
      <c r="N19" s="400"/>
      <c r="O19" s="400"/>
      <c r="P19" s="400"/>
      <c r="Q19" s="400"/>
      <c r="R19" s="400"/>
      <c r="S19" s="121"/>
      <c r="T19" s="400"/>
      <c r="U19" s="400"/>
      <c r="V19" s="400"/>
      <c r="W19" s="400"/>
      <c r="X19" s="400"/>
      <c r="Z19" s="400"/>
      <c r="AA19" s="400"/>
      <c r="AB19" s="400"/>
      <c r="AC19" s="400"/>
      <c r="AD19" s="400"/>
    </row>
    <row r="20" spans="1:31" s="128" customFormat="1" ht="15" customHeight="1" x14ac:dyDescent="0.25">
      <c r="A20" s="75" t="s">
        <v>58</v>
      </c>
      <c r="B20" s="76" t="s">
        <v>18</v>
      </c>
      <c r="C20" s="77" t="s">
        <v>330</v>
      </c>
      <c r="D20" s="82">
        <f t="shared" ref="D20:D30" si="3">L20*K20+R20*Q20+X20*W20+AD20*AC20</f>
        <v>13917.8</v>
      </c>
      <c r="E20" s="123" t="s">
        <v>202</v>
      </c>
      <c r="F20" s="123"/>
      <c r="G20" s="282"/>
      <c r="H20" s="125" t="str">
        <f>$A$83</f>
        <v>VR.L-MST-3BO</v>
      </c>
      <c r="I20" s="146" t="str">
        <f>$B$83</f>
        <v>Комплект боковин на 3 полки, на регулируемых опорах</v>
      </c>
      <c r="J20" s="147" t="str">
        <f>$C$83</f>
        <v>30*400*902</v>
      </c>
      <c r="K20" s="127">
        <v>1</v>
      </c>
      <c r="L20" s="90">
        <f>$F$83</f>
        <v>9648.6</v>
      </c>
      <c r="M20" s="282"/>
      <c r="N20" s="125" t="str">
        <f>$A$86</f>
        <v>VR.L-MST-3.S4</v>
      </c>
      <c r="O20" s="146" t="str">
        <f>$B$86</f>
        <v>Комплект стяжек на 3 полки 400 мм</v>
      </c>
      <c r="P20" s="148">
        <f>$C$86</f>
        <v>0</v>
      </c>
      <c r="Q20" s="127">
        <v>1</v>
      </c>
      <c r="R20" s="90">
        <f>$F$86</f>
        <v>1379.3</v>
      </c>
      <c r="S20" s="145"/>
      <c r="T20" s="125" t="str">
        <f>$A$74</f>
        <v>VR.MST.P-3.4</v>
      </c>
      <c r="U20" s="88" t="str">
        <f>$B$74</f>
        <v>Комплект полок 400 мм - 3шт</v>
      </c>
      <c r="V20" s="126" t="str">
        <f>$C$74</f>
        <v>398*338*25</v>
      </c>
      <c r="W20" s="127">
        <v>1</v>
      </c>
      <c r="X20" s="90">
        <f>$F$74</f>
        <v>2889.9</v>
      </c>
      <c r="Z20" s="129"/>
      <c r="AA20" s="130"/>
      <c r="AB20" s="131"/>
      <c r="AC20" s="123"/>
      <c r="AD20" s="132"/>
      <c r="AE20" s="124"/>
    </row>
    <row r="21" spans="1:31" s="128" customFormat="1" ht="15" customHeight="1" x14ac:dyDescent="0.25">
      <c r="A21" s="79" t="s">
        <v>59</v>
      </c>
      <c r="B21" s="80" t="s">
        <v>18</v>
      </c>
      <c r="C21" s="81" t="s">
        <v>331</v>
      </c>
      <c r="D21" s="82">
        <f t="shared" si="3"/>
        <v>16004.3</v>
      </c>
      <c r="E21" s="123" t="s">
        <v>203</v>
      </c>
      <c r="F21" s="123"/>
      <c r="G21" s="282"/>
      <c r="H21" s="133" t="str">
        <f>$A$83</f>
        <v>VR.L-MST-3BO</v>
      </c>
      <c r="I21" s="149" t="str">
        <f>$B$83</f>
        <v>Комплект боковин на 3 полки, на регулируемых опорах</v>
      </c>
      <c r="J21" s="150" t="str">
        <f>$C$83</f>
        <v>30*400*902</v>
      </c>
      <c r="K21" s="135">
        <v>1</v>
      </c>
      <c r="L21" s="82">
        <f>$F$83</f>
        <v>9648.6</v>
      </c>
      <c r="M21" s="282"/>
      <c r="N21" s="133" t="str">
        <f>$A$86</f>
        <v>VR.L-MST-3.S4</v>
      </c>
      <c r="O21" s="149" t="str">
        <f>$B$86</f>
        <v>Комплект стяжек на 3 полки 400 мм</v>
      </c>
      <c r="P21" s="151">
        <f>$C$86</f>
        <v>0</v>
      </c>
      <c r="Q21" s="135">
        <v>1</v>
      </c>
      <c r="R21" s="82">
        <f>$F$86</f>
        <v>1379.3</v>
      </c>
      <c r="S21" s="145"/>
      <c r="T21" s="133" t="str">
        <f>$A$75</f>
        <v>VR.MST.P-3.4V</v>
      </c>
      <c r="U21" s="80" t="str">
        <f>$B$75</f>
        <v xml:space="preserve">Комплект полок 800 мм - 3шт </v>
      </c>
      <c r="V21" s="134" t="str">
        <f>$C$75</f>
        <v>800*338*25</v>
      </c>
      <c r="W21" s="135">
        <v>1</v>
      </c>
      <c r="X21" s="82">
        <f>$F$75</f>
        <v>4976.4000000000005</v>
      </c>
      <c r="Z21" s="129"/>
      <c r="AA21" s="130"/>
      <c r="AB21" s="131"/>
      <c r="AC21" s="123"/>
      <c r="AD21" s="132"/>
      <c r="AE21" s="124"/>
    </row>
    <row r="22" spans="1:31" s="128" customFormat="1" ht="15" customHeight="1" x14ac:dyDescent="0.25">
      <c r="A22" s="79" t="s">
        <v>60</v>
      </c>
      <c r="B22" s="80" t="s">
        <v>18</v>
      </c>
      <c r="C22" s="81" t="s">
        <v>331</v>
      </c>
      <c r="D22" s="82">
        <f t="shared" si="3"/>
        <v>16394.300000000003</v>
      </c>
      <c r="E22" s="123" t="s">
        <v>204</v>
      </c>
      <c r="F22" s="123"/>
      <c r="G22" s="282"/>
      <c r="H22" s="133" t="str">
        <f>$A$83</f>
        <v>VR.L-MST-3BO</v>
      </c>
      <c r="I22" s="149" t="str">
        <f>$B$83</f>
        <v>Комплект боковин на 3 полки, на регулируемых опорах</v>
      </c>
      <c r="J22" s="150" t="str">
        <f>$C$83</f>
        <v>30*400*902</v>
      </c>
      <c r="K22" s="135">
        <v>1</v>
      </c>
      <c r="L22" s="82">
        <f>$F$83</f>
        <v>9648.6</v>
      </c>
      <c r="M22" s="282"/>
      <c r="N22" s="133" t="str">
        <f>$A$89</f>
        <v>VR.L-MST-3.S8</v>
      </c>
      <c r="O22" s="149" t="str">
        <f>$B$89</f>
        <v>Комплект стяжек на 3 полки 800 мм</v>
      </c>
      <c r="P22" s="151">
        <f>$C$89</f>
        <v>0</v>
      </c>
      <c r="Q22" s="135">
        <v>1</v>
      </c>
      <c r="R22" s="82">
        <f>$F$89</f>
        <v>1779.7</v>
      </c>
      <c r="S22" s="145"/>
      <c r="T22" s="133" t="str">
        <f>$A$78</f>
        <v>VR.MST.P-3.8</v>
      </c>
      <c r="U22" s="80" t="str">
        <f>$B$78</f>
        <v>Комплект полок 800 мм - 3шт</v>
      </c>
      <c r="V22" s="134" t="str">
        <f>$C$78</f>
        <v>798*338*25</v>
      </c>
      <c r="W22" s="135">
        <v>1</v>
      </c>
      <c r="X22" s="82">
        <f>$F$78</f>
        <v>4966</v>
      </c>
      <c r="Z22" s="129"/>
      <c r="AA22" s="130"/>
      <c r="AB22" s="131"/>
      <c r="AC22" s="123"/>
      <c r="AD22" s="132"/>
      <c r="AE22" s="124"/>
    </row>
    <row r="23" spans="1:31" s="157" customFormat="1" ht="15" customHeight="1" thickBot="1" x14ac:dyDescent="0.3">
      <c r="A23" s="91" t="s">
        <v>61</v>
      </c>
      <c r="B23" s="92" t="s">
        <v>18</v>
      </c>
      <c r="C23" s="93" t="s">
        <v>332</v>
      </c>
      <c r="D23" s="94">
        <f t="shared" si="3"/>
        <v>18489.900000000001</v>
      </c>
      <c r="E23" s="123" t="s">
        <v>205</v>
      </c>
      <c r="F23" s="123"/>
      <c r="G23" s="282"/>
      <c r="H23" s="152" t="str">
        <f>$A$83</f>
        <v>VR.L-MST-3BO</v>
      </c>
      <c r="I23" s="153" t="str">
        <f>$B$83</f>
        <v>Комплект боковин на 3 полки, на регулируемых опорах</v>
      </c>
      <c r="J23" s="154" t="str">
        <f>$C$83</f>
        <v>30*400*902</v>
      </c>
      <c r="K23" s="138">
        <v>1</v>
      </c>
      <c r="L23" s="86">
        <f>$F$83</f>
        <v>9648.6</v>
      </c>
      <c r="M23" s="282"/>
      <c r="N23" s="152" t="str">
        <f>$A$89</f>
        <v>VR.L-MST-3.S8</v>
      </c>
      <c r="O23" s="153" t="str">
        <f>$B$89</f>
        <v>Комплект стяжек на 3 полки 800 мм</v>
      </c>
      <c r="P23" s="155">
        <f>$C$89</f>
        <v>0</v>
      </c>
      <c r="Q23" s="138">
        <v>1</v>
      </c>
      <c r="R23" s="86">
        <f>$F$89</f>
        <v>1779.7</v>
      </c>
      <c r="S23" s="145"/>
      <c r="T23" s="136" t="str">
        <f>$A$79</f>
        <v>VR.MST.P-3.8V</v>
      </c>
      <c r="U23" s="84" t="str">
        <f>$B$79</f>
        <v>Комплект полок 1200 мм - 3шт</v>
      </c>
      <c r="V23" s="137" t="str">
        <f>$C$79</f>
        <v>1200*338*25</v>
      </c>
      <c r="W23" s="138">
        <v>1</v>
      </c>
      <c r="X23" s="86">
        <f>$F$79</f>
        <v>7061.6</v>
      </c>
      <c r="Y23" s="128"/>
      <c r="Z23" s="129"/>
      <c r="AA23" s="130"/>
      <c r="AB23" s="131"/>
      <c r="AC23" s="123"/>
      <c r="AD23" s="132"/>
      <c r="AE23" s="156"/>
    </row>
    <row r="24" spans="1:31" s="128" customFormat="1" ht="15" customHeight="1" x14ac:dyDescent="0.25">
      <c r="A24" s="87" t="s">
        <v>62</v>
      </c>
      <c r="B24" s="88" t="s">
        <v>17</v>
      </c>
      <c r="C24" s="89" t="s">
        <v>333</v>
      </c>
      <c r="D24" s="90">
        <f t="shared" si="3"/>
        <v>17992</v>
      </c>
      <c r="E24" s="123" t="s">
        <v>206</v>
      </c>
      <c r="F24" s="123"/>
      <c r="G24" s="282"/>
      <c r="H24" s="139" t="str">
        <f>$A$84</f>
        <v>VR.L-MST-4BO</v>
      </c>
      <c r="I24" s="158" t="str">
        <f>$B$84</f>
        <v>Комплект боковин на 4 полки, на регулируемых опорах</v>
      </c>
      <c r="J24" s="159" t="str">
        <f>$C$84</f>
        <v>30*400*1272</v>
      </c>
      <c r="K24" s="141">
        <v>1</v>
      </c>
      <c r="L24" s="78">
        <f>$F$84</f>
        <v>12105.6</v>
      </c>
      <c r="M24" s="282"/>
      <c r="N24" s="139" t="str">
        <f>$A$87</f>
        <v>VR.L-MST-4.S4</v>
      </c>
      <c r="O24" s="158" t="str">
        <f>$B$87</f>
        <v>Комплект стяжек на 4 полки 400 мм</v>
      </c>
      <c r="P24" s="160">
        <f>$C$87</f>
        <v>0</v>
      </c>
      <c r="Q24" s="141">
        <v>1</v>
      </c>
      <c r="R24" s="78">
        <f>$F$87</f>
        <v>1942.2</v>
      </c>
      <c r="S24" s="145"/>
      <c r="T24" s="139" t="str">
        <f>$A$72</f>
        <v>VR.MST.P-2.4</v>
      </c>
      <c r="U24" s="76" t="str">
        <f>$B$72</f>
        <v>Комплект полок 400 мм - 2шт</v>
      </c>
      <c r="V24" s="140" t="str">
        <f>$C$72</f>
        <v>398*338*25</v>
      </c>
      <c r="W24" s="141">
        <v>2</v>
      </c>
      <c r="X24" s="78">
        <f>$F$72</f>
        <v>1972.1000000000001</v>
      </c>
      <c r="Z24" s="129"/>
      <c r="AA24" s="130"/>
      <c r="AB24" s="131"/>
      <c r="AC24" s="123"/>
      <c r="AD24" s="132"/>
      <c r="AE24" s="124"/>
    </row>
    <row r="25" spans="1:31" s="128" customFormat="1" ht="15" customHeight="1" x14ac:dyDescent="0.25">
      <c r="A25" s="79" t="s">
        <v>63</v>
      </c>
      <c r="B25" s="80" t="s">
        <v>17</v>
      </c>
      <c r="C25" s="81" t="s">
        <v>334</v>
      </c>
      <c r="D25" s="82">
        <f t="shared" si="3"/>
        <v>20800</v>
      </c>
      <c r="E25" s="123" t="s">
        <v>207</v>
      </c>
      <c r="F25" s="123"/>
      <c r="G25" s="282"/>
      <c r="H25" s="133" t="str">
        <f>$A$84</f>
        <v>VR.L-MST-4BO</v>
      </c>
      <c r="I25" s="149" t="str">
        <f>$B$84</f>
        <v>Комплект боковин на 4 полки, на регулируемых опорах</v>
      </c>
      <c r="J25" s="150" t="str">
        <f>$C$84</f>
        <v>30*400*1272</v>
      </c>
      <c r="K25" s="135">
        <v>1</v>
      </c>
      <c r="L25" s="82">
        <f>$F$84</f>
        <v>12105.6</v>
      </c>
      <c r="M25" s="282"/>
      <c r="N25" s="133" t="str">
        <f>$A$87</f>
        <v>VR.L-MST-4.S4</v>
      </c>
      <c r="O25" s="149" t="str">
        <f>$B$87</f>
        <v>Комплект стяжек на 4 полки 400 мм</v>
      </c>
      <c r="P25" s="151">
        <f>$C$87</f>
        <v>0</v>
      </c>
      <c r="Q25" s="135">
        <v>1</v>
      </c>
      <c r="R25" s="82">
        <f>$F$87</f>
        <v>1942.2</v>
      </c>
      <c r="S25" s="145"/>
      <c r="T25" s="133" t="str">
        <f>$A$73</f>
        <v>VR.MST.P-2.4V</v>
      </c>
      <c r="U25" s="80" t="str">
        <f>$B$73</f>
        <v>Комплект полок 800 мм - 2шт</v>
      </c>
      <c r="V25" s="134" t="str">
        <f>$C$73</f>
        <v>800*338*25</v>
      </c>
      <c r="W25" s="135">
        <v>2</v>
      </c>
      <c r="X25" s="82">
        <f>$F$73</f>
        <v>3376.1</v>
      </c>
      <c r="Z25" s="129"/>
      <c r="AA25" s="130"/>
      <c r="AB25" s="131"/>
      <c r="AC25" s="123"/>
      <c r="AD25" s="132"/>
      <c r="AE25" s="124"/>
    </row>
    <row r="26" spans="1:31" s="128" customFormat="1" ht="15" customHeight="1" x14ac:dyDescent="0.25">
      <c r="A26" s="79" t="s">
        <v>64</v>
      </c>
      <c r="B26" s="80" t="s">
        <v>17</v>
      </c>
      <c r="C26" s="81" t="s">
        <v>334</v>
      </c>
      <c r="D26" s="82">
        <f t="shared" si="3"/>
        <v>21109.4</v>
      </c>
      <c r="E26" s="123" t="s">
        <v>208</v>
      </c>
      <c r="F26" s="123"/>
      <c r="G26" s="282"/>
      <c r="H26" s="133" t="str">
        <f>$A$84</f>
        <v>VR.L-MST-4BO</v>
      </c>
      <c r="I26" s="149" t="str">
        <f>$B$84</f>
        <v>Комплект боковин на 4 полки, на регулируемых опорах</v>
      </c>
      <c r="J26" s="150" t="str">
        <f>$C$84</f>
        <v>30*400*1272</v>
      </c>
      <c r="K26" s="135">
        <v>1</v>
      </c>
      <c r="L26" s="82">
        <f>$F$84</f>
        <v>12105.6</v>
      </c>
      <c r="M26" s="282"/>
      <c r="N26" s="133" t="str">
        <f>$A$90</f>
        <v>VR.L-MST-4.S8</v>
      </c>
      <c r="O26" s="149" t="str">
        <f>$B$90</f>
        <v>Комплект стяжек на 4 полки 800 мм</v>
      </c>
      <c r="P26" s="151">
        <f>$C$90</f>
        <v>0</v>
      </c>
      <c r="Q26" s="135">
        <v>1</v>
      </c>
      <c r="R26" s="82">
        <f>$F$90</f>
        <v>2262</v>
      </c>
      <c r="S26" s="145"/>
      <c r="T26" s="133" t="str">
        <f>$A$76</f>
        <v>VR.MST.P-2.8</v>
      </c>
      <c r="U26" s="80" t="str">
        <f>$B$76</f>
        <v>Комплект полок 800 мм - 2шт</v>
      </c>
      <c r="V26" s="134" t="str">
        <f>$C$76</f>
        <v>798*338*25</v>
      </c>
      <c r="W26" s="135">
        <v>2</v>
      </c>
      <c r="X26" s="82">
        <f>$F$76</f>
        <v>3370.9</v>
      </c>
      <c r="Z26" s="129"/>
      <c r="AA26" s="130"/>
      <c r="AB26" s="131"/>
      <c r="AC26" s="123"/>
      <c r="AD26" s="132"/>
      <c r="AE26" s="124"/>
    </row>
    <row r="27" spans="1:31" s="128" customFormat="1" ht="15" customHeight="1" thickBot="1" x14ac:dyDescent="0.3">
      <c r="A27" s="83" t="s">
        <v>65</v>
      </c>
      <c r="B27" s="84" t="s">
        <v>17</v>
      </c>
      <c r="C27" s="85" t="s">
        <v>335</v>
      </c>
      <c r="D27" s="86">
        <f t="shared" si="3"/>
        <v>23933</v>
      </c>
      <c r="E27" s="123" t="s">
        <v>209</v>
      </c>
      <c r="F27" s="123"/>
      <c r="G27" s="282"/>
      <c r="H27" s="144" t="str">
        <f>$A$84</f>
        <v>VR.L-MST-4BO</v>
      </c>
      <c r="I27" s="161" t="str">
        <f>$B$84</f>
        <v>Комплект боковин на 4 полки, на регулируемых опорах</v>
      </c>
      <c r="J27" s="162" t="str">
        <f>$C$84</f>
        <v>30*400*1272</v>
      </c>
      <c r="K27" s="143">
        <v>1</v>
      </c>
      <c r="L27" s="82">
        <f>$F$84</f>
        <v>12105.6</v>
      </c>
      <c r="M27" s="282"/>
      <c r="N27" s="144" t="str">
        <f>$A$90</f>
        <v>VR.L-MST-4.S8</v>
      </c>
      <c r="O27" s="161" t="str">
        <f>$B$90</f>
        <v>Комплект стяжек на 4 полки 800 мм</v>
      </c>
      <c r="P27" s="163">
        <f>$C$90</f>
        <v>0</v>
      </c>
      <c r="Q27" s="143">
        <v>1</v>
      </c>
      <c r="R27" s="82">
        <f>$F$90</f>
        <v>2262</v>
      </c>
      <c r="S27" s="145"/>
      <c r="T27" s="144" t="str">
        <f>$A$77</f>
        <v>VR.MST.P-2.8V</v>
      </c>
      <c r="U27" s="92" t="str">
        <f>$B$77</f>
        <v>Комплект полок 1200 мм - 2шт</v>
      </c>
      <c r="V27" s="142" t="str">
        <f>$C$77</f>
        <v>1200*338*25</v>
      </c>
      <c r="W27" s="143">
        <v>2</v>
      </c>
      <c r="X27" s="94">
        <f>$F$77</f>
        <v>4782.7</v>
      </c>
      <c r="Z27" s="129"/>
      <c r="AA27" s="130"/>
      <c r="AB27" s="131"/>
      <c r="AC27" s="123"/>
      <c r="AD27" s="132"/>
      <c r="AE27" s="124"/>
    </row>
    <row r="28" spans="1:31" s="128" customFormat="1" ht="75" x14ac:dyDescent="0.25">
      <c r="A28" s="87" t="s">
        <v>66</v>
      </c>
      <c r="B28" s="88" t="s">
        <v>16</v>
      </c>
      <c r="C28" s="89" t="s">
        <v>336</v>
      </c>
      <c r="D28" s="82">
        <f t="shared" si="3"/>
        <v>21754.2</v>
      </c>
      <c r="E28" s="123" t="s">
        <v>210</v>
      </c>
      <c r="F28" s="123"/>
      <c r="G28" s="282"/>
      <c r="H28" s="125" t="str">
        <f>$A$85</f>
        <v>VR.L-MST-5BO</v>
      </c>
      <c r="I28" s="146" t="str">
        <f>$B$85</f>
        <v>Комплект боковин на 5 полок, на регулируемых опорах</v>
      </c>
      <c r="J28" s="147" t="str">
        <f>$C$85</f>
        <v>30*400*1642</v>
      </c>
      <c r="K28" s="127">
        <v>1</v>
      </c>
      <c r="L28" s="90">
        <f>$F$85</f>
        <v>14203.800000000001</v>
      </c>
      <c r="M28" s="282"/>
      <c r="N28" s="125" t="str">
        <f>$A$88</f>
        <v>VR.L-MST-5.S4</v>
      </c>
      <c r="O28" s="146" t="str">
        <f>$B$88</f>
        <v>Комплект стяжек на 5 полок 400 мм</v>
      </c>
      <c r="P28" s="148">
        <f>$C$88</f>
        <v>0</v>
      </c>
      <c r="Q28" s="127">
        <v>1</v>
      </c>
      <c r="R28" s="90">
        <f>$F$88</f>
        <v>2688.4</v>
      </c>
      <c r="S28" s="145"/>
      <c r="T28" s="125" t="str">
        <f>$A$72</f>
        <v>VR.MST.P-2.4</v>
      </c>
      <c r="U28" s="88" t="str">
        <f>$B$72</f>
        <v>Комплект полок 400 мм - 2шт</v>
      </c>
      <c r="V28" s="126" t="str">
        <f>$C$72</f>
        <v>398*338*25</v>
      </c>
      <c r="W28" s="127">
        <v>1</v>
      </c>
      <c r="X28" s="90">
        <f>$F$72</f>
        <v>1972.1000000000001</v>
      </c>
      <c r="Z28" s="125" t="str">
        <f>$A$74</f>
        <v>VR.MST.P-3.4</v>
      </c>
      <c r="AA28" s="88" t="str">
        <f>$B$74</f>
        <v>Комплект полок 400 мм - 3шт</v>
      </c>
      <c r="AB28" s="126" t="str">
        <f>$C$74</f>
        <v>398*338*25</v>
      </c>
      <c r="AC28" s="127">
        <v>1</v>
      </c>
      <c r="AD28" s="90">
        <f>$F$74</f>
        <v>2889.9</v>
      </c>
      <c r="AE28" s="124"/>
    </row>
    <row r="29" spans="1:31" s="128" customFormat="1" ht="75" x14ac:dyDescent="0.25">
      <c r="A29" s="79" t="s">
        <v>67</v>
      </c>
      <c r="B29" s="80" t="s">
        <v>16</v>
      </c>
      <c r="C29" s="81" t="s">
        <v>337</v>
      </c>
      <c r="D29" s="82">
        <f t="shared" si="3"/>
        <v>25244.7</v>
      </c>
      <c r="E29" s="123" t="s">
        <v>211</v>
      </c>
      <c r="F29" s="123"/>
      <c r="G29" s="282"/>
      <c r="H29" s="133" t="str">
        <f>$A$85</f>
        <v>VR.L-MST-5BO</v>
      </c>
      <c r="I29" s="149" t="str">
        <f>$B$85</f>
        <v>Комплект боковин на 5 полок, на регулируемых опорах</v>
      </c>
      <c r="J29" s="150" t="str">
        <f>$C$85</f>
        <v>30*400*1642</v>
      </c>
      <c r="K29" s="135">
        <v>1</v>
      </c>
      <c r="L29" s="82">
        <f>$F$85</f>
        <v>14203.800000000001</v>
      </c>
      <c r="M29" s="282"/>
      <c r="N29" s="133" t="str">
        <f>$A$88</f>
        <v>VR.L-MST-5.S4</v>
      </c>
      <c r="O29" s="149" t="str">
        <f>$B$88</f>
        <v>Комплект стяжек на 5 полок 400 мм</v>
      </c>
      <c r="P29" s="151">
        <f>$C$88</f>
        <v>0</v>
      </c>
      <c r="Q29" s="135">
        <v>1</v>
      </c>
      <c r="R29" s="82">
        <f>$F$88</f>
        <v>2688.4</v>
      </c>
      <c r="S29" s="145"/>
      <c r="T29" s="133" t="str">
        <f>$A$73</f>
        <v>VR.MST.P-2.4V</v>
      </c>
      <c r="U29" s="80" t="str">
        <f>$B$73</f>
        <v>Комплект полок 800 мм - 2шт</v>
      </c>
      <c r="V29" s="134" t="str">
        <f>$C$73</f>
        <v>800*338*25</v>
      </c>
      <c r="W29" s="135">
        <v>1</v>
      </c>
      <c r="X29" s="82">
        <f>$F$73</f>
        <v>3376.1</v>
      </c>
      <c r="Z29" s="133" t="str">
        <f>$A$75</f>
        <v>VR.MST.P-3.4V</v>
      </c>
      <c r="AA29" s="80" t="str">
        <f>$B$75</f>
        <v xml:space="preserve">Комплект полок 800 мм - 3шт </v>
      </c>
      <c r="AB29" s="134" t="str">
        <f>$C$75</f>
        <v>800*338*25</v>
      </c>
      <c r="AC29" s="135">
        <v>1</v>
      </c>
      <c r="AD29" s="82">
        <f>$F$75</f>
        <v>4976.4000000000005</v>
      </c>
      <c r="AE29" s="124"/>
    </row>
    <row r="30" spans="1:31" s="128" customFormat="1" ht="75" x14ac:dyDescent="0.25">
      <c r="A30" s="91" t="s">
        <v>68</v>
      </c>
      <c r="B30" s="92" t="s">
        <v>16</v>
      </c>
      <c r="C30" s="93" t="s">
        <v>337</v>
      </c>
      <c r="D30" s="82">
        <f t="shared" si="3"/>
        <v>25394.200000000004</v>
      </c>
      <c r="E30" s="123" t="s">
        <v>212</v>
      </c>
      <c r="F30" s="123"/>
      <c r="G30" s="282"/>
      <c r="H30" s="133" t="str">
        <f>$A$85</f>
        <v>VR.L-MST-5BO</v>
      </c>
      <c r="I30" s="149" t="str">
        <f>$B$85</f>
        <v>Комплект боковин на 5 полок, на регулируемых опорах</v>
      </c>
      <c r="J30" s="150" t="str">
        <f>$C$85</f>
        <v>30*400*1642</v>
      </c>
      <c r="K30" s="135">
        <v>1</v>
      </c>
      <c r="L30" s="82">
        <f>$F$85</f>
        <v>14203.800000000001</v>
      </c>
      <c r="M30" s="282"/>
      <c r="N30" s="133" t="str">
        <f>$A$91</f>
        <v>VR.L-MST-5.S8</v>
      </c>
      <c r="O30" s="149" t="str">
        <f>$B$91</f>
        <v>Комплект стяжек на 5 полок 800 мм</v>
      </c>
      <c r="P30" s="151">
        <f>$C$91</f>
        <v>0</v>
      </c>
      <c r="Q30" s="135">
        <v>1</v>
      </c>
      <c r="R30" s="82">
        <f>$F$91</f>
        <v>2853.5</v>
      </c>
      <c r="S30" s="145"/>
      <c r="T30" s="133" t="str">
        <f>$A$76</f>
        <v>VR.MST.P-2.8</v>
      </c>
      <c r="U30" s="80" t="str">
        <f>$B$76</f>
        <v>Комплект полок 800 мм - 2шт</v>
      </c>
      <c r="V30" s="134" t="str">
        <f>$C$76</f>
        <v>798*338*25</v>
      </c>
      <c r="W30" s="135">
        <v>1</v>
      </c>
      <c r="X30" s="82">
        <f>$F$76</f>
        <v>3370.9</v>
      </c>
      <c r="Z30" s="133" t="str">
        <f>$A$78</f>
        <v>VR.MST.P-3.8</v>
      </c>
      <c r="AA30" s="80" t="str">
        <f>$B$78</f>
        <v>Комплект полок 800 мм - 3шт</v>
      </c>
      <c r="AB30" s="134" t="str">
        <f>$C$78</f>
        <v>798*338*25</v>
      </c>
      <c r="AC30" s="135">
        <v>1</v>
      </c>
      <c r="AD30" s="82">
        <f>$F$78</f>
        <v>4966</v>
      </c>
      <c r="AE30" s="124"/>
    </row>
    <row r="31" spans="1:31" s="128" customFormat="1" ht="75.75" thickBot="1" x14ac:dyDescent="0.3">
      <c r="A31" s="91" t="s">
        <v>69</v>
      </c>
      <c r="B31" s="92" t="s">
        <v>16</v>
      </c>
      <c r="C31" s="93" t="s">
        <v>338</v>
      </c>
      <c r="D31" s="82">
        <f>L31*K31+R31*Q31+X31*W31+AD31*AC31</f>
        <v>28901.600000000006</v>
      </c>
      <c r="E31" s="123" t="s">
        <v>213</v>
      </c>
      <c r="F31" s="123"/>
      <c r="G31" s="282"/>
      <c r="H31" s="136" t="str">
        <f>$A$85</f>
        <v>VR.L-MST-5BO</v>
      </c>
      <c r="I31" s="164" t="str">
        <f>$B$85</f>
        <v>Комплект боковин на 5 полок, на регулируемых опорах</v>
      </c>
      <c r="J31" s="165" t="str">
        <f>$C$85</f>
        <v>30*400*1642</v>
      </c>
      <c r="K31" s="138">
        <v>1</v>
      </c>
      <c r="L31" s="86">
        <f>$F$85</f>
        <v>14203.800000000001</v>
      </c>
      <c r="M31" s="282"/>
      <c r="N31" s="136" t="str">
        <f>$A$91</f>
        <v>VR.L-MST-5.S8</v>
      </c>
      <c r="O31" s="164" t="str">
        <f>$B$91</f>
        <v>Комплект стяжек на 5 полок 800 мм</v>
      </c>
      <c r="P31" s="155">
        <f>$C$91</f>
        <v>0</v>
      </c>
      <c r="Q31" s="138">
        <v>1</v>
      </c>
      <c r="R31" s="86">
        <f>$F$91</f>
        <v>2853.5</v>
      </c>
      <c r="S31" s="145"/>
      <c r="T31" s="136" t="str">
        <f>$A$77</f>
        <v>VR.MST.P-2.8V</v>
      </c>
      <c r="U31" s="84" t="str">
        <f>$B$77</f>
        <v>Комплект полок 1200 мм - 2шт</v>
      </c>
      <c r="V31" s="137" t="str">
        <f>$C$77</f>
        <v>1200*338*25</v>
      </c>
      <c r="W31" s="138">
        <v>1</v>
      </c>
      <c r="X31" s="86">
        <f>$F$77</f>
        <v>4782.7</v>
      </c>
      <c r="Z31" s="136" t="str">
        <f>$A$79</f>
        <v>VR.MST.P-3.8V</v>
      </c>
      <c r="AA31" s="84" t="str">
        <f>$B$79</f>
        <v>Комплект полок 1200 мм - 3шт</v>
      </c>
      <c r="AB31" s="137" t="str">
        <f>$C$79</f>
        <v>1200*338*25</v>
      </c>
      <c r="AC31" s="138">
        <v>1</v>
      </c>
      <c r="AD31" s="86">
        <f>$F$79</f>
        <v>7061.6</v>
      </c>
      <c r="AE31" s="124"/>
    </row>
    <row r="32" spans="1:31" s="119" customFormat="1" ht="21" customHeight="1" thickBot="1" x14ac:dyDescent="0.3">
      <c r="A32" s="401" t="s">
        <v>264</v>
      </c>
      <c r="B32" s="402"/>
      <c r="C32" s="402"/>
      <c r="D32" s="403"/>
      <c r="E32" s="123"/>
      <c r="F32" s="123"/>
      <c r="G32" s="282"/>
      <c r="H32" s="400"/>
      <c r="I32" s="400"/>
      <c r="J32" s="400"/>
      <c r="K32" s="122"/>
      <c r="L32" s="115"/>
      <c r="M32" s="282"/>
      <c r="N32" s="400"/>
      <c r="O32" s="400"/>
      <c r="P32" s="400"/>
      <c r="Q32" s="122"/>
      <c r="R32" s="115"/>
      <c r="S32" s="121"/>
      <c r="T32" s="400"/>
      <c r="U32" s="400"/>
      <c r="V32" s="400"/>
      <c r="W32" s="122"/>
      <c r="X32" s="115"/>
      <c r="Y32" s="166"/>
      <c r="Z32" s="400"/>
      <c r="AA32" s="400"/>
      <c r="AB32" s="400"/>
      <c r="AC32" s="122"/>
      <c r="AD32" s="115"/>
      <c r="AE32" s="166"/>
    </row>
    <row r="33" spans="1:30" s="157" customFormat="1" ht="45.75" thickBot="1" x14ac:dyDescent="0.3">
      <c r="A33" s="95" t="s">
        <v>45</v>
      </c>
      <c r="B33" s="96" t="s">
        <v>404</v>
      </c>
      <c r="C33" s="97"/>
      <c r="D33" s="98">
        <v>246</v>
      </c>
      <c r="E33" s="123" t="s">
        <v>157</v>
      </c>
      <c r="F33" s="123"/>
      <c r="G33" s="282"/>
      <c r="H33" s="145"/>
      <c r="I33" s="167"/>
      <c r="J33" s="168"/>
      <c r="K33" s="123"/>
      <c r="L33" s="145"/>
      <c r="M33" s="282"/>
      <c r="N33" s="145"/>
      <c r="O33" s="167"/>
      <c r="P33" s="123"/>
      <c r="Q33" s="123"/>
      <c r="R33" s="145"/>
      <c r="T33" s="145"/>
      <c r="U33" s="167"/>
      <c r="V33" s="168"/>
      <c r="W33" s="123"/>
      <c r="X33" s="145"/>
      <c r="Z33" s="145"/>
      <c r="AA33" s="167"/>
      <c r="AB33" s="168"/>
      <c r="AC33" s="123"/>
      <c r="AD33" s="145"/>
    </row>
    <row r="34" spans="1:30" s="121" customFormat="1" ht="19.5" customHeight="1" thickBot="1" x14ac:dyDescent="0.3">
      <c r="A34" s="401" t="s">
        <v>142</v>
      </c>
      <c r="B34" s="402"/>
      <c r="C34" s="402"/>
      <c r="D34" s="403"/>
      <c r="E34" s="123"/>
      <c r="F34" s="123"/>
      <c r="G34" s="282"/>
      <c r="H34" s="115"/>
      <c r="I34" s="283"/>
      <c r="J34" s="115"/>
      <c r="K34" s="122"/>
      <c r="L34" s="115"/>
      <c r="M34" s="282"/>
      <c r="N34" s="115"/>
      <c r="O34" s="115"/>
      <c r="P34" s="122"/>
      <c r="Q34" s="122"/>
      <c r="R34" s="115"/>
      <c r="T34" s="115"/>
      <c r="U34" s="115"/>
      <c r="V34" s="115"/>
      <c r="W34" s="122"/>
      <c r="X34" s="115"/>
      <c r="Z34" s="115"/>
      <c r="AA34" s="115"/>
      <c r="AB34" s="115"/>
      <c r="AC34" s="122"/>
      <c r="AD34" s="115"/>
    </row>
    <row r="35" spans="1:30" s="119" customFormat="1" ht="18" customHeight="1" thickBot="1" x14ac:dyDescent="0.3">
      <c r="A35" s="417" t="s">
        <v>98</v>
      </c>
      <c r="B35" s="418"/>
      <c r="C35" s="418"/>
      <c r="D35" s="419"/>
      <c r="E35" s="123"/>
      <c r="F35" s="123"/>
      <c r="G35" s="282"/>
      <c r="H35" s="400"/>
      <c r="I35" s="400"/>
      <c r="J35" s="400"/>
      <c r="K35" s="400"/>
      <c r="L35" s="400"/>
      <c r="M35" s="282"/>
      <c r="N35" s="400"/>
      <c r="O35" s="400"/>
      <c r="P35" s="400"/>
      <c r="Q35" s="400"/>
      <c r="R35" s="400"/>
      <c r="S35" s="121"/>
      <c r="T35" s="400"/>
      <c r="U35" s="400"/>
      <c r="V35" s="400"/>
      <c r="W35" s="400"/>
      <c r="X35" s="400"/>
      <c r="Y35" s="121"/>
      <c r="Z35" s="400"/>
      <c r="AA35" s="400"/>
      <c r="AB35" s="400"/>
      <c r="AC35" s="400"/>
      <c r="AD35" s="400"/>
    </row>
    <row r="36" spans="1:30" s="128" customFormat="1" x14ac:dyDescent="0.25">
      <c r="A36" s="87" t="s">
        <v>41</v>
      </c>
      <c r="B36" s="88" t="s">
        <v>36</v>
      </c>
      <c r="C36" s="89" t="s">
        <v>305</v>
      </c>
      <c r="D36" s="90">
        <f t="shared" ref="D36:D39" si="4">L36*K36+R36*Q36+X36*W36+AD36*AC36</f>
        <v>16467.099999999999</v>
      </c>
      <c r="E36" s="123" t="s">
        <v>214</v>
      </c>
      <c r="F36" s="123"/>
      <c r="G36" s="282"/>
      <c r="H36" s="125" t="str">
        <f>A95</f>
        <v>VR.L-SSRX-1.7</v>
      </c>
      <c r="I36" s="88" t="str">
        <f t="shared" ref="I36:J39" si="5">B95</f>
        <v>Столешница</v>
      </c>
      <c r="J36" s="147" t="str">
        <f t="shared" si="5"/>
        <v>980*720*25</v>
      </c>
      <c r="K36" s="148">
        <v>1</v>
      </c>
      <c r="L36" s="90">
        <f>F95</f>
        <v>2979.6</v>
      </c>
      <c r="M36" s="282"/>
      <c r="N36" s="125" t="str">
        <f>A99</f>
        <v>VR.L-OX.K</v>
      </c>
      <c r="O36" s="88" t="str">
        <f>B99</f>
        <v>Комплект опор X-образных</v>
      </c>
      <c r="P36" s="148" t="str">
        <f>C99</f>
        <v>716*60*715</v>
      </c>
      <c r="Q36" s="148">
        <v>1</v>
      </c>
      <c r="R36" s="90">
        <f>F99</f>
        <v>9831.9</v>
      </c>
      <c r="S36" s="124"/>
      <c r="T36" s="125" t="str">
        <f t="shared" ref="T36:V39" si="6">A101</f>
        <v>60БМ.КТ-98</v>
      </c>
      <c r="U36" s="88" t="str">
        <f t="shared" si="6"/>
        <v>Комплект траверс стола L = 980 мм</v>
      </c>
      <c r="V36" s="148" t="str">
        <f t="shared" si="6"/>
        <v>L = 974</v>
      </c>
      <c r="W36" s="148">
        <v>1</v>
      </c>
      <c r="X36" s="90">
        <f>F101</f>
        <v>3655.6</v>
      </c>
    </row>
    <row r="37" spans="1:30" s="128" customFormat="1" x14ac:dyDescent="0.25">
      <c r="A37" s="79" t="s">
        <v>42</v>
      </c>
      <c r="B37" s="80" t="s">
        <v>36</v>
      </c>
      <c r="C37" s="81" t="s">
        <v>306</v>
      </c>
      <c r="D37" s="82">
        <f t="shared" si="4"/>
        <v>17356.3</v>
      </c>
      <c r="E37" s="123" t="s">
        <v>215</v>
      </c>
      <c r="F37" s="123"/>
      <c r="G37" s="282"/>
      <c r="H37" s="133" t="str">
        <f t="shared" ref="H37:H39" si="7">A96</f>
        <v>VR.L-SSRX-2.7</v>
      </c>
      <c r="I37" s="80" t="str">
        <f t="shared" si="5"/>
        <v>Столешница</v>
      </c>
      <c r="J37" s="150" t="str">
        <f t="shared" si="5"/>
        <v>1180*720*25</v>
      </c>
      <c r="K37" s="151">
        <v>1</v>
      </c>
      <c r="L37" s="82">
        <f t="shared" ref="L37:L39" si="8">F96</f>
        <v>3503.5</v>
      </c>
      <c r="M37" s="282"/>
      <c r="N37" s="133" t="str">
        <f>A99</f>
        <v>VR.L-OX.K</v>
      </c>
      <c r="O37" s="80" t="str">
        <f>B99</f>
        <v>Комплект опор X-образных</v>
      </c>
      <c r="P37" s="151" t="str">
        <f>C99</f>
        <v>716*60*715</v>
      </c>
      <c r="Q37" s="151">
        <v>1</v>
      </c>
      <c r="R37" s="82">
        <f>F99</f>
        <v>9831.9</v>
      </c>
      <c r="S37" s="124"/>
      <c r="T37" s="133" t="str">
        <f t="shared" si="6"/>
        <v>60БМ.КТ-118</v>
      </c>
      <c r="U37" s="80" t="str">
        <f t="shared" si="6"/>
        <v>Комплект траверс стола L = 1180 мм</v>
      </c>
      <c r="V37" s="151" t="str">
        <f t="shared" si="6"/>
        <v>L = 1174</v>
      </c>
      <c r="W37" s="151">
        <v>1</v>
      </c>
      <c r="X37" s="82">
        <f>F102</f>
        <v>4020.9</v>
      </c>
    </row>
    <row r="38" spans="1:30" s="128" customFormat="1" x14ac:dyDescent="0.25">
      <c r="A38" s="79" t="s">
        <v>43</v>
      </c>
      <c r="B38" s="80" t="s">
        <v>36</v>
      </c>
      <c r="C38" s="81" t="s">
        <v>307</v>
      </c>
      <c r="D38" s="82">
        <f t="shared" si="4"/>
        <v>18237.7</v>
      </c>
      <c r="E38" s="123" t="s">
        <v>216</v>
      </c>
      <c r="F38" s="123"/>
      <c r="G38" s="282"/>
      <c r="H38" s="133" t="str">
        <f t="shared" si="7"/>
        <v>VR.L-SSRX-3.7</v>
      </c>
      <c r="I38" s="80" t="str">
        <f t="shared" si="5"/>
        <v>Столешница</v>
      </c>
      <c r="J38" s="150" t="str">
        <f t="shared" si="5"/>
        <v>1380*720*25</v>
      </c>
      <c r="K38" s="151">
        <v>1</v>
      </c>
      <c r="L38" s="82">
        <f t="shared" si="8"/>
        <v>4022.2000000000003</v>
      </c>
      <c r="M38" s="282"/>
      <c r="N38" s="133" t="str">
        <f>A99</f>
        <v>VR.L-OX.K</v>
      </c>
      <c r="O38" s="80" t="str">
        <f>B99</f>
        <v>Комплект опор X-образных</v>
      </c>
      <c r="P38" s="151" t="str">
        <f>C99</f>
        <v>716*60*715</v>
      </c>
      <c r="Q38" s="151">
        <v>1</v>
      </c>
      <c r="R38" s="82">
        <f>F99</f>
        <v>9831.9</v>
      </c>
      <c r="S38" s="124"/>
      <c r="T38" s="133" t="str">
        <f t="shared" si="6"/>
        <v>60БМ.КТ-138</v>
      </c>
      <c r="U38" s="80" t="str">
        <f t="shared" si="6"/>
        <v>Комплект траверс стола L = 1380 мм</v>
      </c>
      <c r="V38" s="151" t="str">
        <f t="shared" si="6"/>
        <v>L = 1374</v>
      </c>
      <c r="W38" s="151">
        <v>1</v>
      </c>
      <c r="X38" s="82">
        <f>F103</f>
        <v>4383.6000000000004</v>
      </c>
    </row>
    <row r="39" spans="1:30" s="128" customFormat="1" ht="15.75" thickBot="1" x14ac:dyDescent="0.3">
      <c r="A39" s="83" t="s">
        <v>44</v>
      </c>
      <c r="B39" s="84" t="s">
        <v>36</v>
      </c>
      <c r="C39" s="85" t="s">
        <v>308</v>
      </c>
      <c r="D39" s="86">
        <f t="shared" si="4"/>
        <v>18757.699999999997</v>
      </c>
      <c r="E39" s="123" t="s">
        <v>217</v>
      </c>
      <c r="F39" s="123"/>
      <c r="G39" s="282"/>
      <c r="H39" s="136" t="str">
        <f t="shared" si="7"/>
        <v>VR.L-SSRX-4.7</v>
      </c>
      <c r="I39" s="84" t="str">
        <f t="shared" si="5"/>
        <v>Столешница</v>
      </c>
      <c r="J39" s="165" t="str">
        <f t="shared" si="5"/>
        <v>1580*720*25</v>
      </c>
      <c r="K39" s="155">
        <v>1</v>
      </c>
      <c r="L39" s="86">
        <f t="shared" si="8"/>
        <v>4542.2</v>
      </c>
      <c r="M39" s="282"/>
      <c r="N39" s="136" t="str">
        <f>A99</f>
        <v>VR.L-OX.K</v>
      </c>
      <c r="O39" s="84" t="str">
        <f>B99</f>
        <v>Комплект опор X-образных</v>
      </c>
      <c r="P39" s="155" t="str">
        <f>C99</f>
        <v>716*60*715</v>
      </c>
      <c r="Q39" s="155">
        <v>1</v>
      </c>
      <c r="R39" s="86">
        <f>F99</f>
        <v>9831.9</v>
      </c>
      <c r="S39" s="124"/>
      <c r="T39" s="136" t="str">
        <f t="shared" si="6"/>
        <v>60БМ.КТ-158</v>
      </c>
      <c r="U39" s="84" t="str">
        <f t="shared" si="6"/>
        <v>Комплект траверс стола L = 1580 мм</v>
      </c>
      <c r="V39" s="155" t="str">
        <f t="shared" si="6"/>
        <v>L = 1574</v>
      </c>
      <c r="W39" s="155">
        <v>1</v>
      </c>
      <c r="X39" s="86">
        <f>F104</f>
        <v>4383.6000000000004</v>
      </c>
    </row>
    <row r="40" spans="1:30" s="128" customFormat="1" ht="18" customHeight="1" thickBot="1" x14ac:dyDescent="0.3">
      <c r="A40" s="410" t="s">
        <v>99</v>
      </c>
      <c r="B40" s="411"/>
      <c r="C40" s="411"/>
      <c r="D40" s="412"/>
      <c r="E40" s="123"/>
      <c r="F40" s="123"/>
      <c r="G40" s="282"/>
      <c r="H40" s="129"/>
      <c r="I40" s="130"/>
      <c r="J40" s="131"/>
      <c r="K40" s="123"/>
      <c r="L40" s="132"/>
      <c r="M40" s="282"/>
      <c r="N40" s="129"/>
      <c r="O40" s="130"/>
      <c r="P40" s="123"/>
      <c r="Q40" s="123"/>
      <c r="R40" s="132"/>
      <c r="S40" s="124"/>
      <c r="T40" s="129"/>
      <c r="U40" s="130"/>
      <c r="V40" s="123"/>
      <c r="W40" s="123"/>
      <c r="X40" s="132"/>
    </row>
    <row r="41" spans="1:30" s="128" customFormat="1" ht="15" customHeight="1" x14ac:dyDescent="0.25">
      <c r="A41" s="59" t="s">
        <v>37</v>
      </c>
      <c r="B41" s="295" t="s">
        <v>36</v>
      </c>
      <c r="C41" s="56" t="s">
        <v>305</v>
      </c>
      <c r="D41" s="90">
        <f t="shared" ref="D41:D63" si="9">L41*K41+R41*Q41+X41*W41+AD41*AC41</f>
        <v>21398</v>
      </c>
      <c r="E41" s="123" t="s">
        <v>218</v>
      </c>
      <c r="F41" s="123"/>
      <c r="G41" s="282"/>
      <c r="H41" s="125" t="str">
        <f>A95</f>
        <v>VR.L-SSRX-1.7</v>
      </c>
      <c r="I41" s="88" t="str">
        <f t="shared" ref="I41:J44" si="10">B95</f>
        <v>Столешница</v>
      </c>
      <c r="J41" s="147" t="str">
        <f t="shared" si="10"/>
        <v>980*720*25</v>
      </c>
      <c r="K41" s="148">
        <v>1</v>
      </c>
      <c r="L41" s="90">
        <f>F95</f>
        <v>2979.6</v>
      </c>
      <c r="M41" s="282"/>
      <c r="N41" s="125" t="str">
        <f>A100</f>
        <v>VR.L-OZ.K</v>
      </c>
      <c r="O41" s="88" t="str">
        <f>B100</f>
        <v>Комплект опор Z-образных</v>
      </c>
      <c r="P41" s="148" t="str">
        <f>C100</f>
        <v>716*60*715</v>
      </c>
      <c r="Q41" s="148">
        <v>1</v>
      </c>
      <c r="R41" s="90">
        <f>F100</f>
        <v>14762.800000000001</v>
      </c>
      <c r="T41" s="125" t="str">
        <f t="shared" ref="T41:V44" si="11">A101</f>
        <v>60БМ.КТ-98</v>
      </c>
      <c r="U41" s="88" t="str">
        <f t="shared" si="11"/>
        <v>Комплект траверс стола L = 980 мм</v>
      </c>
      <c r="V41" s="148" t="str">
        <f t="shared" si="11"/>
        <v>L = 974</v>
      </c>
      <c r="W41" s="148">
        <v>1</v>
      </c>
      <c r="X41" s="90">
        <f>F101</f>
        <v>3655.6</v>
      </c>
    </row>
    <row r="42" spans="1:30" s="128" customFormat="1" ht="15" customHeight="1" x14ac:dyDescent="0.25">
      <c r="A42" s="60" t="s">
        <v>38</v>
      </c>
      <c r="B42" s="296" t="s">
        <v>36</v>
      </c>
      <c r="C42" s="57" t="s">
        <v>306</v>
      </c>
      <c r="D42" s="82">
        <f t="shared" si="9"/>
        <v>22287.200000000004</v>
      </c>
      <c r="E42" s="123" t="s">
        <v>219</v>
      </c>
      <c r="F42" s="123"/>
      <c r="G42" s="282"/>
      <c r="H42" s="133" t="str">
        <f t="shared" ref="H42:H44" si="12">A96</f>
        <v>VR.L-SSRX-2.7</v>
      </c>
      <c r="I42" s="80" t="str">
        <f t="shared" si="10"/>
        <v>Столешница</v>
      </c>
      <c r="J42" s="150" t="str">
        <f t="shared" si="10"/>
        <v>1180*720*25</v>
      </c>
      <c r="K42" s="151">
        <v>1</v>
      </c>
      <c r="L42" s="82">
        <f t="shared" ref="L42:L44" si="13">F96</f>
        <v>3503.5</v>
      </c>
      <c r="M42" s="282"/>
      <c r="N42" s="133" t="str">
        <f>A100</f>
        <v>VR.L-OZ.K</v>
      </c>
      <c r="O42" s="80" t="str">
        <f>B100</f>
        <v>Комплект опор Z-образных</v>
      </c>
      <c r="P42" s="151" t="str">
        <f>C100</f>
        <v>716*60*715</v>
      </c>
      <c r="Q42" s="151">
        <v>1</v>
      </c>
      <c r="R42" s="82">
        <f>F100</f>
        <v>14762.800000000001</v>
      </c>
      <c r="T42" s="133" t="str">
        <f t="shared" si="11"/>
        <v>60БМ.КТ-118</v>
      </c>
      <c r="U42" s="80" t="str">
        <f t="shared" si="11"/>
        <v>Комплект траверс стола L = 1180 мм</v>
      </c>
      <c r="V42" s="151" t="str">
        <f t="shared" si="11"/>
        <v>L = 1174</v>
      </c>
      <c r="W42" s="151">
        <v>1</v>
      </c>
      <c r="X42" s="82">
        <f>F102</f>
        <v>4020.9</v>
      </c>
    </row>
    <row r="43" spans="1:30" s="128" customFormat="1" ht="15" customHeight="1" x14ac:dyDescent="0.25">
      <c r="A43" s="60" t="s">
        <v>39</v>
      </c>
      <c r="B43" s="296" t="s">
        <v>36</v>
      </c>
      <c r="C43" s="57" t="s">
        <v>307</v>
      </c>
      <c r="D43" s="82">
        <f t="shared" si="9"/>
        <v>23168.6</v>
      </c>
      <c r="E43" s="123" t="s">
        <v>220</v>
      </c>
      <c r="F43" s="123"/>
      <c r="G43" s="282"/>
      <c r="H43" s="133" t="str">
        <f t="shared" si="12"/>
        <v>VR.L-SSRX-3.7</v>
      </c>
      <c r="I43" s="80" t="str">
        <f t="shared" si="10"/>
        <v>Столешница</v>
      </c>
      <c r="J43" s="150" t="str">
        <f t="shared" si="10"/>
        <v>1380*720*25</v>
      </c>
      <c r="K43" s="151">
        <v>1</v>
      </c>
      <c r="L43" s="82">
        <f t="shared" si="13"/>
        <v>4022.2000000000003</v>
      </c>
      <c r="M43" s="282"/>
      <c r="N43" s="133" t="str">
        <f>A100</f>
        <v>VR.L-OZ.K</v>
      </c>
      <c r="O43" s="80" t="str">
        <f>B100</f>
        <v>Комплект опор Z-образных</v>
      </c>
      <c r="P43" s="151" t="str">
        <f>C100</f>
        <v>716*60*715</v>
      </c>
      <c r="Q43" s="151">
        <v>1</v>
      </c>
      <c r="R43" s="82">
        <f>F100</f>
        <v>14762.800000000001</v>
      </c>
      <c r="S43" s="124"/>
      <c r="T43" s="133" t="str">
        <f t="shared" si="11"/>
        <v>60БМ.КТ-138</v>
      </c>
      <c r="U43" s="80" t="str">
        <f t="shared" si="11"/>
        <v>Комплект траверс стола L = 1380 мм</v>
      </c>
      <c r="V43" s="151" t="str">
        <f t="shared" si="11"/>
        <v>L = 1374</v>
      </c>
      <c r="W43" s="151">
        <v>1</v>
      </c>
      <c r="X43" s="82">
        <f>F103</f>
        <v>4383.6000000000004</v>
      </c>
    </row>
    <row r="44" spans="1:30" s="128" customFormat="1" ht="15" customHeight="1" thickBot="1" x14ac:dyDescent="0.3">
      <c r="A44" s="61" t="s">
        <v>40</v>
      </c>
      <c r="B44" s="153" t="s">
        <v>36</v>
      </c>
      <c r="C44" s="58" t="s">
        <v>308</v>
      </c>
      <c r="D44" s="86">
        <f t="shared" si="9"/>
        <v>23688.6</v>
      </c>
      <c r="E44" s="123" t="s">
        <v>221</v>
      </c>
      <c r="F44" s="123"/>
      <c r="G44" s="282"/>
      <c r="H44" s="136" t="str">
        <f t="shared" si="12"/>
        <v>VR.L-SSRX-4.7</v>
      </c>
      <c r="I44" s="84" t="str">
        <f t="shared" si="10"/>
        <v>Столешница</v>
      </c>
      <c r="J44" s="165" t="str">
        <f t="shared" si="10"/>
        <v>1580*720*25</v>
      </c>
      <c r="K44" s="155">
        <v>1</v>
      </c>
      <c r="L44" s="86">
        <f t="shared" si="13"/>
        <v>4542.2</v>
      </c>
      <c r="M44" s="282"/>
      <c r="N44" s="136" t="str">
        <f>A100</f>
        <v>VR.L-OZ.K</v>
      </c>
      <c r="O44" s="84" t="str">
        <f>B100</f>
        <v>Комплект опор Z-образных</v>
      </c>
      <c r="P44" s="155" t="str">
        <f>C100</f>
        <v>716*60*715</v>
      </c>
      <c r="Q44" s="155">
        <v>1</v>
      </c>
      <c r="R44" s="86">
        <f>F100</f>
        <v>14762.800000000001</v>
      </c>
      <c r="T44" s="136" t="str">
        <f t="shared" si="11"/>
        <v>60БМ.КТ-158</v>
      </c>
      <c r="U44" s="84" t="str">
        <f t="shared" si="11"/>
        <v>Комплект траверс стола L = 1580 мм</v>
      </c>
      <c r="V44" s="155" t="str">
        <f t="shared" si="11"/>
        <v>L = 1574</v>
      </c>
      <c r="W44" s="155">
        <v>1</v>
      </c>
      <c r="X44" s="86">
        <f>F104</f>
        <v>4383.6000000000004</v>
      </c>
    </row>
    <row r="45" spans="1:30" s="128" customFormat="1" ht="18" customHeight="1" thickBot="1" x14ac:dyDescent="0.3">
      <c r="A45" s="410" t="s">
        <v>143</v>
      </c>
      <c r="B45" s="411"/>
      <c r="C45" s="411"/>
      <c r="D45" s="412"/>
      <c r="E45" s="123"/>
      <c r="F45" s="123"/>
      <c r="G45" s="282"/>
      <c r="H45" s="129"/>
      <c r="I45" s="130"/>
      <c r="J45" s="131"/>
      <c r="K45" s="123"/>
      <c r="L45" s="132"/>
      <c r="M45" s="282"/>
      <c r="N45" s="129"/>
      <c r="O45" s="130"/>
      <c r="P45" s="123"/>
      <c r="Q45" s="123"/>
      <c r="R45" s="132"/>
      <c r="S45" s="124"/>
      <c r="T45" s="129"/>
      <c r="U45" s="130"/>
      <c r="V45" s="123"/>
      <c r="W45" s="123"/>
      <c r="X45" s="132"/>
    </row>
    <row r="46" spans="1:30" s="128" customFormat="1" ht="15" customHeight="1" x14ac:dyDescent="0.25">
      <c r="A46" s="59" t="s">
        <v>105</v>
      </c>
      <c r="B46" s="295" t="s">
        <v>132</v>
      </c>
      <c r="C46" s="99" t="s">
        <v>339</v>
      </c>
      <c r="D46" s="90">
        <f t="shared" si="9"/>
        <v>10929.1</v>
      </c>
      <c r="E46" s="123" t="s">
        <v>222</v>
      </c>
      <c r="F46" s="123"/>
      <c r="G46" s="282"/>
      <c r="H46" s="170" t="str">
        <f t="shared" ref="H46:J47" si="14">A107</f>
        <v>VR.L-KT1</v>
      </c>
      <c r="I46" s="171" t="str">
        <f t="shared" si="14"/>
        <v>Корпус короба с ящиком + полка</v>
      </c>
      <c r="J46" s="148" t="str">
        <f>$C$107</f>
        <v>438*460*574</v>
      </c>
      <c r="K46" s="148">
        <v>1</v>
      </c>
      <c r="L46" s="90">
        <f>$F$107</f>
        <v>4721.6000000000004</v>
      </c>
      <c r="M46" s="282"/>
      <c r="N46" s="132"/>
      <c r="O46" s="172"/>
      <c r="P46" s="123"/>
      <c r="Q46" s="123"/>
      <c r="R46" s="132"/>
      <c r="S46" s="169"/>
      <c r="T46" s="170" t="str">
        <f>$A$109</f>
        <v>VR.L-OT.BZK.K</v>
      </c>
      <c r="U46" s="173" t="str">
        <f>$B$109</f>
        <v>Комплект боковин завершающих на колесных опорах</v>
      </c>
      <c r="V46" s="173" t="str">
        <f>$C$109</f>
        <v>400*30*767</v>
      </c>
      <c r="W46" s="148">
        <v>1</v>
      </c>
      <c r="X46" s="90">
        <f t="shared" ref="X46:X54" si="15">$F$109</f>
        <v>6207.5</v>
      </c>
      <c r="Y46" s="174"/>
      <c r="Z46" s="174"/>
      <c r="AA46" s="169"/>
      <c r="AB46" s="169"/>
      <c r="AC46" s="169"/>
    </row>
    <row r="47" spans="1:30" s="128" customFormat="1" ht="15" customHeight="1" thickBot="1" x14ac:dyDescent="0.3">
      <c r="A47" s="60" t="s">
        <v>106</v>
      </c>
      <c r="B47" s="296" t="s">
        <v>131</v>
      </c>
      <c r="C47" s="100" t="s">
        <v>339</v>
      </c>
      <c r="D47" s="82">
        <f t="shared" si="9"/>
        <v>11642.8</v>
      </c>
      <c r="E47" s="123" t="s">
        <v>223</v>
      </c>
      <c r="F47" s="123"/>
      <c r="G47" s="282"/>
      <c r="H47" s="175" t="str">
        <f t="shared" si="14"/>
        <v>VR.L-KT2</v>
      </c>
      <c r="I47" s="176" t="str">
        <f>B108</f>
        <v>Корпус с распашным фасадом</v>
      </c>
      <c r="J47" s="151" t="str">
        <f t="shared" si="14"/>
        <v>438*460*574</v>
      </c>
      <c r="K47" s="151">
        <v>1</v>
      </c>
      <c r="L47" s="82">
        <f>$F$108</f>
        <v>5435.3</v>
      </c>
      <c r="M47" s="282"/>
      <c r="N47" s="132"/>
      <c r="O47" s="172"/>
      <c r="P47" s="123"/>
      <c r="Q47" s="123"/>
      <c r="R47" s="132"/>
      <c r="S47" s="169"/>
      <c r="T47" s="175" t="str">
        <f t="shared" ref="T47:T54" si="16">$A$109</f>
        <v>VR.L-OT.BZK.K</v>
      </c>
      <c r="U47" s="177" t="str">
        <f t="shared" ref="U47:U54" si="17">$B$109</f>
        <v>Комплект боковин завершающих на колесных опорах</v>
      </c>
      <c r="V47" s="177" t="str">
        <f t="shared" ref="V47:V54" si="18">$C$109</f>
        <v>400*30*767</v>
      </c>
      <c r="W47" s="151">
        <v>1</v>
      </c>
      <c r="X47" s="82">
        <f t="shared" si="15"/>
        <v>6207.5</v>
      </c>
      <c r="Y47" s="174"/>
      <c r="Z47" s="174"/>
      <c r="AA47" s="169"/>
      <c r="AB47" s="169"/>
      <c r="AC47" s="169"/>
    </row>
    <row r="48" spans="1:30" s="128" customFormat="1" ht="15" customHeight="1" x14ac:dyDescent="0.25">
      <c r="A48" s="60" t="s">
        <v>113</v>
      </c>
      <c r="B48" s="296" t="s">
        <v>133</v>
      </c>
      <c r="C48" s="100" t="s">
        <v>340</v>
      </c>
      <c r="D48" s="82">
        <f t="shared" si="9"/>
        <v>18939.7</v>
      </c>
      <c r="E48" s="123" t="s">
        <v>224</v>
      </c>
      <c r="F48" s="123"/>
      <c r="G48" s="282"/>
      <c r="H48" s="175" t="str">
        <f>A107</f>
        <v>VR.L-KT1</v>
      </c>
      <c r="I48" s="176" t="str">
        <f>B107</f>
        <v>Корпус короба с ящиком + полка</v>
      </c>
      <c r="J48" s="151" t="str">
        <f>C108</f>
        <v>438*460*574</v>
      </c>
      <c r="K48" s="151">
        <v>2</v>
      </c>
      <c r="L48" s="82">
        <f>$F$107</f>
        <v>4721.6000000000004</v>
      </c>
      <c r="M48" s="282"/>
      <c r="N48" s="132"/>
      <c r="O48" s="172"/>
      <c r="P48" s="123"/>
      <c r="Q48" s="123"/>
      <c r="R48" s="132"/>
      <c r="S48" s="169"/>
      <c r="T48" s="175" t="str">
        <f t="shared" si="16"/>
        <v>VR.L-OT.BZK.K</v>
      </c>
      <c r="U48" s="177" t="str">
        <f t="shared" si="17"/>
        <v>Комплект боковин завершающих на колесных опорах</v>
      </c>
      <c r="V48" s="177" t="str">
        <f t="shared" si="18"/>
        <v>400*30*767</v>
      </c>
      <c r="W48" s="151">
        <v>1</v>
      </c>
      <c r="X48" s="82">
        <f t="shared" si="15"/>
        <v>6207.5</v>
      </c>
      <c r="Y48" s="174"/>
      <c r="Z48" s="178" t="str">
        <f>$A$110</f>
        <v>VR.L-OT.OPK</v>
      </c>
      <c r="AA48" s="179" t="str">
        <f>$B$110</f>
        <v>Опора проходная на колесных опорах</v>
      </c>
      <c r="AB48" s="173" t="str">
        <f>$C$110</f>
        <v>400*30*767</v>
      </c>
      <c r="AC48" s="179">
        <v>1</v>
      </c>
      <c r="AD48" s="180">
        <f t="shared" ref="AD48:AD54" si="19">$F$110</f>
        <v>3289</v>
      </c>
    </row>
    <row r="49" spans="1:30" s="128" customFormat="1" ht="15" customHeight="1" thickBot="1" x14ac:dyDescent="0.3">
      <c r="A49" s="60" t="s">
        <v>114</v>
      </c>
      <c r="B49" s="296" t="s">
        <v>134</v>
      </c>
      <c r="C49" s="100" t="s">
        <v>340</v>
      </c>
      <c r="D49" s="82">
        <f t="shared" si="9"/>
        <v>20367.099999999999</v>
      </c>
      <c r="E49" s="123" t="s">
        <v>225</v>
      </c>
      <c r="F49" s="123"/>
      <c r="G49" s="282"/>
      <c r="H49" s="181" t="str">
        <f>A108</f>
        <v>VR.L-KT2</v>
      </c>
      <c r="I49" s="176" t="str">
        <f>B108</f>
        <v>Корпус с распашным фасадом</v>
      </c>
      <c r="J49" s="151" t="str">
        <f>C107</f>
        <v>438*460*574</v>
      </c>
      <c r="K49" s="151">
        <v>2</v>
      </c>
      <c r="L49" s="82">
        <f>$F$108</f>
        <v>5435.3</v>
      </c>
      <c r="M49" s="282"/>
      <c r="N49" s="132"/>
      <c r="O49" s="172"/>
      <c r="P49" s="123"/>
      <c r="Q49" s="123"/>
      <c r="R49" s="132"/>
      <c r="S49" s="169"/>
      <c r="T49" s="175" t="str">
        <f t="shared" si="16"/>
        <v>VR.L-OT.BZK.K</v>
      </c>
      <c r="U49" s="177" t="str">
        <f t="shared" si="17"/>
        <v>Комплект боковин завершающих на колесных опорах</v>
      </c>
      <c r="V49" s="177" t="str">
        <f t="shared" si="18"/>
        <v>400*30*767</v>
      </c>
      <c r="W49" s="151">
        <v>1</v>
      </c>
      <c r="X49" s="82">
        <f t="shared" si="15"/>
        <v>6207.5</v>
      </c>
      <c r="Y49" s="174"/>
      <c r="Z49" s="182" t="str">
        <f t="shared" ref="Z49:Z54" si="20">$A$110</f>
        <v>VR.L-OT.OPK</v>
      </c>
      <c r="AA49" s="183" t="str">
        <f t="shared" ref="AA49:AA54" si="21">$B$110</f>
        <v>Опора проходная на колесных опорах</v>
      </c>
      <c r="AB49" s="177" t="str">
        <f t="shared" ref="AB49:AB54" si="22">$C$110</f>
        <v>400*30*767</v>
      </c>
      <c r="AC49" s="183">
        <v>1</v>
      </c>
      <c r="AD49" s="184">
        <f t="shared" si="19"/>
        <v>3289</v>
      </c>
    </row>
    <row r="50" spans="1:30" s="191" customFormat="1" ht="15" customHeight="1" thickBot="1" x14ac:dyDescent="0.3">
      <c r="A50" s="68" t="s">
        <v>115</v>
      </c>
      <c r="B50" s="296" t="s">
        <v>135</v>
      </c>
      <c r="C50" s="101" t="s">
        <v>340</v>
      </c>
      <c r="D50" s="102">
        <f t="shared" si="9"/>
        <v>19653.400000000001</v>
      </c>
      <c r="E50" s="123" t="s">
        <v>226</v>
      </c>
      <c r="F50" s="123"/>
      <c r="G50" s="282"/>
      <c r="H50" s="181" t="str">
        <f t="shared" ref="H50:J51" si="23">A107</f>
        <v>VR.L-KT1</v>
      </c>
      <c r="I50" s="176" t="str">
        <f t="shared" si="23"/>
        <v>Корпус короба с ящиком + полка</v>
      </c>
      <c r="J50" s="151" t="str">
        <f t="shared" si="23"/>
        <v>438*460*574</v>
      </c>
      <c r="K50" s="151">
        <v>1</v>
      </c>
      <c r="L50" s="102">
        <f t="shared" ref="L50:L51" si="24">$F$107</f>
        <v>4721.6000000000004</v>
      </c>
      <c r="M50" s="282"/>
      <c r="N50" s="186" t="str">
        <f>A108</f>
        <v>VR.L-KT2</v>
      </c>
      <c r="O50" s="187" t="str">
        <f t="shared" ref="O50:P50" si="25">B108</f>
        <v>Корпус с распашным фасадом</v>
      </c>
      <c r="P50" s="187" t="str">
        <f t="shared" si="25"/>
        <v>438*460*574</v>
      </c>
      <c r="Q50" s="187">
        <v>1</v>
      </c>
      <c r="R50" s="98">
        <f>$F$108</f>
        <v>5435.3</v>
      </c>
      <c r="S50" s="185"/>
      <c r="T50" s="181" t="str">
        <f t="shared" si="16"/>
        <v>VR.L-OT.BZK.K</v>
      </c>
      <c r="U50" s="151" t="str">
        <f t="shared" si="17"/>
        <v>Комплект боковин завершающих на колесных опорах</v>
      </c>
      <c r="V50" s="151" t="str">
        <f t="shared" si="18"/>
        <v>400*30*767</v>
      </c>
      <c r="W50" s="151">
        <v>1</v>
      </c>
      <c r="X50" s="102">
        <f t="shared" si="15"/>
        <v>6207.5</v>
      </c>
      <c r="Y50" s="172"/>
      <c r="Z50" s="188" t="str">
        <f t="shared" si="20"/>
        <v>VR.L-OT.OPK</v>
      </c>
      <c r="AA50" s="189" t="str">
        <f t="shared" si="21"/>
        <v>Опора проходная на колесных опорах</v>
      </c>
      <c r="AB50" s="151" t="str">
        <f t="shared" si="22"/>
        <v>400*30*767</v>
      </c>
      <c r="AC50" s="189">
        <v>1</v>
      </c>
      <c r="AD50" s="190">
        <f t="shared" si="19"/>
        <v>3289</v>
      </c>
    </row>
    <row r="51" spans="1:30" s="128" customFormat="1" ht="15" customHeight="1" x14ac:dyDescent="0.25">
      <c r="A51" s="60" t="s">
        <v>116</v>
      </c>
      <c r="B51" s="296" t="s">
        <v>136</v>
      </c>
      <c r="C51" s="100" t="s">
        <v>341</v>
      </c>
      <c r="D51" s="82">
        <f t="shared" si="9"/>
        <v>26950.300000000003</v>
      </c>
      <c r="E51" s="123" t="s">
        <v>227</v>
      </c>
      <c r="F51" s="123"/>
      <c r="G51" s="282"/>
      <c r="H51" s="181" t="str">
        <f>A107</f>
        <v>VR.L-KT1</v>
      </c>
      <c r="I51" s="176" t="str">
        <f>B107</f>
        <v>Корпус короба с ящиком + полка</v>
      </c>
      <c r="J51" s="151" t="str">
        <f t="shared" si="23"/>
        <v>438*460*574</v>
      </c>
      <c r="K51" s="151">
        <v>3</v>
      </c>
      <c r="L51" s="82">
        <f t="shared" si="24"/>
        <v>4721.6000000000004</v>
      </c>
      <c r="M51" s="282"/>
      <c r="N51" s="132"/>
      <c r="O51" s="172"/>
      <c r="P51" s="123"/>
      <c r="Q51" s="123"/>
      <c r="R51" s="132"/>
      <c r="S51" s="169"/>
      <c r="T51" s="175" t="str">
        <f t="shared" si="16"/>
        <v>VR.L-OT.BZK.K</v>
      </c>
      <c r="U51" s="177" t="str">
        <f t="shared" si="17"/>
        <v>Комплект боковин завершающих на колесных опорах</v>
      </c>
      <c r="V51" s="177" t="str">
        <f t="shared" si="18"/>
        <v>400*30*767</v>
      </c>
      <c r="W51" s="151">
        <v>1</v>
      </c>
      <c r="X51" s="82">
        <f t="shared" si="15"/>
        <v>6207.5</v>
      </c>
      <c r="Y51" s="174"/>
      <c r="Z51" s="182" t="str">
        <f t="shared" si="20"/>
        <v>VR.L-OT.OPK</v>
      </c>
      <c r="AA51" s="183" t="str">
        <f t="shared" si="21"/>
        <v>Опора проходная на колесных опорах</v>
      </c>
      <c r="AB51" s="177" t="str">
        <f t="shared" si="22"/>
        <v>400*30*767</v>
      </c>
      <c r="AC51" s="183">
        <v>2</v>
      </c>
      <c r="AD51" s="184">
        <f t="shared" si="19"/>
        <v>3289</v>
      </c>
    </row>
    <row r="52" spans="1:30" s="128" customFormat="1" ht="15" customHeight="1" thickBot="1" x14ac:dyDescent="0.3">
      <c r="A52" s="60" t="s">
        <v>117</v>
      </c>
      <c r="B52" s="296" t="s">
        <v>137</v>
      </c>
      <c r="C52" s="100" t="s">
        <v>341</v>
      </c>
      <c r="D52" s="82">
        <f t="shared" si="9"/>
        <v>29091.4</v>
      </c>
      <c r="E52" s="123" t="s">
        <v>228</v>
      </c>
      <c r="F52" s="123"/>
      <c r="G52" s="282"/>
      <c r="H52" s="181" t="str">
        <f>A108</f>
        <v>VR.L-KT2</v>
      </c>
      <c r="I52" s="176" t="str">
        <f>B108</f>
        <v>Корпус с распашным фасадом</v>
      </c>
      <c r="J52" s="151" t="str">
        <f>C107</f>
        <v>438*460*574</v>
      </c>
      <c r="K52" s="151">
        <v>3</v>
      </c>
      <c r="L52" s="82">
        <f>$F$108</f>
        <v>5435.3</v>
      </c>
      <c r="M52" s="282"/>
      <c r="N52" s="132"/>
      <c r="O52" s="172"/>
      <c r="P52" s="123"/>
      <c r="Q52" s="123"/>
      <c r="R52" s="132"/>
      <c r="S52" s="169"/>
      <c r="T52" s="175" t="str">
        <f t="shared" si="16"/>
        <v>VR.L-OT.BZK.K</v>
      </c>
      <c r="U52" s="177" t="str">
        <f t="shared" si="17"/>
        <v>Комплект боковин завершающих на колесных опорах</v>
      </c>
      <c r="V52" s="177" t="str">
        <f t="shared" si="18"/>
        <v>400*30*767</v>
      </c>
      <c r="W52" s="151">
        <v>1</v>
      </c>
      <c r="X52" s="82">
        <f t="shared" si="15"/>
        <v>6207.5</v>
      </c>
      <c r="Y52" s="174"/>
      <c r="Z52" s="182" t="str">
        <f t="shared" si="20"/>
        <v>VR.L-OT.OPK</v>
      </c>
      <c r="AA52" s="183" t="str">
        <f t="shared" si="21"/>
        <v>Опора проходная на колесных опорах</v>
      </c>
      <c r="AB52" s="177" t="str">
        <f t="shared" si="22"/>
        <v>400*30*767</v>
      </c>
      <c r="AC52" s="183">
        <v>2</v>
      </c>
      <c r="AD52" s="184">
        <f t="shared" si="19"/>
        <v>3289</v>
      </c>
    </row>
    <row r="53" spans="1:30" s="128" customFormat="1" ht="15" customHeight="1" x14ac:dyDescent="0.25">
      <c r="A53" s="60" t="s">
        <v>118</v>
      </c>
      <c r="B53" s="296" t="s">
        <v>138</v>
      </c>
      <c r="C53" s="100" t="s">
        <v>341</v>
      </c>
      <c r="D53" s="82">
        <f t="shared" si="9"/>
        <v>27664</v>
      </c>
      <c r="E53" s="123" t="s">
        <v>229</v>
      </c>
      <c r="F53" s="123"/>
      <c r="G53" s="282"/>
      <c r="H53" s="181" t="str">
        <f>A107</f>
        <v>VR.L-KT1</v>
      </c>
      <c r="I53" s="176" t="str">
        <f>B107</f>
        <v>Корпус короба с ящиком + полка</v>
      </c>
      <c r="J53" s="151" t="str">
        <f>C107</f>
        <v>438*460*574</v>
      </c>
      <c r="K53" s="151">
        <v>2</v>
      </c>
      <c r="L53" s="82">
        <f t="shared" ref="L53:L54" si="26">$F$107</f>
        <v>4721.6000000000004</v>
      </c>
      <c r="M53" s="282"/>
      <c r="N53" s="170" t="str">
        <f>A108</f>
        <v>VR.L-KT2</v>
      </c>
      <c r="O53" s="173" t="str">
        <f t="shared" ref="O53:P53" si="27">B108</f>
        <v>Корпус с распашным фасадом</v>
      </c>
      <c r="P53" s="173" t="str">
        <f t="shared" si="27"/>
        <v>438*460*574</v>
      </c>
      <c r="Q53" s="148">
        <v>1</v>
      </c>
      <c r="R53" s="90">
        <f>$F$108</f>
        <v>5435.3</v>
      </c>
      <c r="S53" s="169"/>
      <c r="T53" s="175" t="str">
        <f t="shared" si="16"/>
        <v>VR.L-OT.BZK.K</v>
      </c>
      <c r="U53" s="177" t="str">
        <f t="shared" si="17"/>
        <v>Комплект боковин завершающих на колесных опорах</v>
      </c>
      <c r="V53" s="177" t="str">
        <f t="shared" si="18"/>
        <v>400*30*767</v>
      </c>
      <c r="W53" s="151">
        <v>1</v>
      </c>
      <c r="X53" s="82">
        <f t="shared" si="15"/>
        <v>6207.5</v>
      </c>
      <c r="Y53" s="174"/>
      <c r="Z53" s="182" t="str">
        <f t="shared" si="20"/>
        <v>VR.L-OT.OPK</v>
      </c>
      <c r="AA53" s="183" t="str">
        <f t="shared" si="21"/>
        <v>Опора проходная на колесных опорах</v>
      </c>
      <c r="AB53" s="177" t="str">
        <f t="shared" si="22"/>
        <v>400*30*767</v>
      </c>
      <c r="AC53" s="183">
        <v>2</v>
      </c>
      <c r="AD53" s="184">
        <f t="shared" si="19"/>
        <v>3289</v>
      </c>
    </row>
    <row r="54" spans="1:30" s="128" customFormat="1" ht="15" customHeight="1" thickBot="1" x14ac:dyDescent="0.3">
      <c r="A54" s="66" t="s">
        <v>119</v>
      </c>
      <c r="B54" s="297" t="s">
        <v>139</v>
      </c>
      <c r="C54" s="103" t="s">
        <v>341</v>
      </c>
      <c r="D54" s="94">
        <f t="shared" si="9"/>
        <v>28377.7</v>
      </c>
      <c r="E54" s="123" t="s">
        <v>230</v>
      </c>
      <c r="F54" s="123"/>
      <c r="G54" s="282"/>
      <c r="H54" s="192" t="str">
        <f>A107</f>
        <v>VR.L-KT1</v>
      </c>
      <c r="I54" s="193" t="str">
        <f>B107</f>
        <v>Корпус короба с ящиком + полка</v>
      </c>
      <c r="J54" s="155" t="str">
        <f>C107</f>
        <v>438*460*574</v>
      </c>
      <c r="K54" s="155">
        <v>1</v>
      </c>
      <c r="L54" s="86">
        <f t="shared" si="26"/>
        <v>4721.6000000000004</v>
      </c>
      <c r="M54" s="282"/>
      <c r="N54" s="194" t="str">
        <f>A108</f>
        <v>VR.L-KT2</v>
      </c>
      <c r="O54" s="195" t="str">
        <f t="shared" ref="O54:P54" si="28">B108</f>
        <v>Корпус с распашным фасадом</v>
      </c>
      <c r="P54" s="195" t="str">
        <f t="shared" si="28"/>
        <v>438*460*574</v>
      </c>
      <c r="Q54" s="155">
        <v>2</v>
      </c>
      <c r="R54" s="86">
        <f>$F$108</f>
        <v>5435.3</v>
      </c>
      <c r="S54" s="169"/>
      <c r="T54" s="196" t="str">
        <f t="shared" si="16"/>
        <v>VR.L-OT.BZK.K</v>
      </c>
      <c r="U54" s="197" t="str">
        <f t="shared" si="17"/>
        <v>Комплект боковин завершающих на колесных опорах</v>
      </c>
      <c r="V54" s="197" t="str">
        <f t="shared" si="18"/>
        <v>400*30*767</v>
      </c>
      <c r="W54" s="163">
        <v>1</v>
      </c>
      <c r="X54" s="94">
        <f t="shared" si="15"/>
        <v>6207.5</v>
      </c>
      <c r="Y54" s="174"/>
      <c r="Z54" s="198" t="str">
        <f t="shared" si="20"/>
        <v>VR.L-OT.OPK</v>
      </c>
      <c r="AA54" s="199" t="str">
        <f t="shared" si="21"/>
        <v>Опора проходная на колесных опорах</v>
      </c>
      <c r="AB54" s="195" t="str">
        <f t="shared" si="22"/>
        <v>400*30*767</v>
      </c>
      <c r="AC54" s="199">
        <v>2</v>
      </c>
      <c r="AD54" s="200">
        <f t="shared" si="19"/>
        <v>3289</v>
      </c>
    </row>
    <row r="55" spans="1:30" s="128" customFormat="1" ht="15" customHeight="1" x14ac:dyDescent="0.25">
      <c r="A55" s="59" t="s">
        <v>107</v>
      </c>
      <c r="B55" s="295" t="s">
        <v>263</v>
      </c>
      <c r="C55" s="99" t="s">
        <v>342</v>
      </c>
      <c r="D55" s="90">
        <f t="shared" si="9"/>
        <v>10188.1</v>
      </c>
      <c r="E55" s="123" t="s">
        <v>231</v>
      </c>
      <c r="F55" s="123"/>
      <c r="G55" s="282"/>
      <c r="H55" s="201" t="str">
        <f>H46</f>
        <v>VR.L-KT1</v>
      </c>
      <c r="I55" s="202" t="str">
        <f>I46</f>
        <v>Корпус короба с ящиком + полка</v>
      </c>
      <c r="J55" s="160" t="str">
        <f t="shared" ref="J55:J63" si="29">$C$107</f>
        <v>438*460*574</v>
      </c>
      <c r="K55" s="160">
        <f>K46</f>
        <v>1</v>
      </c>
      <c r="L55" s="78">
        <f>$F$107</f>
        <v>4721.6000000000004</v>
      </c>
      <c r="M55" s="282"/>
      <c r="N55" s="132"/>
      <c r="O55" s="172"/>
      <c r="P55" s="123"/>
      <c r="Q55" s="123"/>
      <c r="R55" s="132"/>
      <c r="S55" s="169"/>
      <c r="T55" s="170" t="str">
        <f>$A$111</f>
        <v>VR.L-OT.BZO.K</v>
      </c>
      <c r="U55" s="173" t="str">
        <f>$B$111</f>
        <v>Комплект боковин завершающих на регулируемых опорах</v>
      </c>
      <c r="V55" s="173" t="str">
        <f>$C$111</f>
        <v>400*30*719</v>
      </c>
      <c r="W55" s="148">
        <v>1</v>
      </c>
      <c r="X55" s="90">
        <f t="shared" ref="X55:X63" si="30">$F$111</f>
        <v>5466.5</v>
      </c>
      <c r="Y55" s="174"/>
      <c r="Z55" s="174"/>
      <c r="AA55" s="174"/>
      <c r="AB55" s="174"/>
      <c r="AC55" s="169"/>
      <c r="AD55" s="203"/>
    </row>
    <row r="56" spans="1:30" s="128" customFormat="1" ht="15" customHeight="1" thickBot="1" x14ac:dyDescent="0.3">
      <c r="A56" s="60" t="s">
        <v>108</v>
      </c>
      <c r="B56" s="296" t="s">
        <v>148</v>
      </c>
      <c r="C56" s="100" t="s">
        <v>342</v>
      </c>
      <c r="D56" s="82">
        <f t="shared" si="9"/>
        <v>10901.8</v>
      </c>
      <c r="E56" s="123" t="s">
        <v>232</v>
      </c>
      <c r="F56" s="123"/>
      <c r="G56" s="282"/>
      <c r="H56" s="181" t="str">
        <f t="shared" ref="H56:I63" si="31">H47</f>
        <v>VR.L-KT2</v>
      </c>
      <c r="I56" s="176" t="str">
        <f t="shared" si="31"/>
        <v>Корпус с распашным фасадом</v>
      </c>
      <c r="J56" s="151" t="str">
        <f t="shared" si="29"/>
        <v>438*460*574</v>
      </c>
      <c r="K56" s="151">
        <f t="shared" ref="K56:K63" si="32">K47</f>
        <v>1</v>
      </c>
      <c r="L56" s="82">
        <f>$F$108</f>
        <v>5435.3</v>
      </c>
      <c r="M56" s="282"/>
      <c r="N56" s="132"/>
      <c r="O56" s="172"/>
      <c r="P56" s="123"/>
      <c r="Q56" s="123"/>
      <c r="R56" s="132"/>
      <c r="S56" s="169"/>
      <c r="T56" s="175" t="str">
        <f t="shared" ref="T56:T63" si="33">$A$111</f>
        <v>VR.L-OT.BZO.K</v>
      </c>
      <c r="U56" s="177" t="str">
        <f t="shared" ref="U56:U63" si="34">$B$111</f>
        <v>Комплект боковин завершающих на регулируемых опорах</v>
      </c>
      <c r="V56" s="177" t="str">
        <f t="shared" ref="V56:V63" si="35">$C$111</f>
        <v>400*30*719</v>
      </c>
      <c r="W56" s="151">
        <v>1</v>
      </c>
      <c r="X56" s="82">
        <f t="shared" si="30"/>
        <v>5466.5</v>
      </c>
      <c r="Y56" s="174"/>
      <c r="Z56" s="174"/>
      <c r="AA56" s="174"/>
      <c r="AB56" s="174"/>
      <c r="AC56" s="169"/>
      <c r="AD56" s="203"/>
    </row>
    <row r="57" spans="1:30" s="128" customFormat="1" ht="15" customHeight="1" x14ac:dyDescent="0.25">
      <c r="A57" s="60" t="s">
        <v>120</v>
      </c>
      <c r="B57" s="296" t="s">
        <v>256</v>
      </c>
      <c r="C57" s="100" t="s">
        <v>343</v>
      </c>
      <c r="D57" s="82">
        <f t="shared" si="9"/>
        <v>17830.8</v>
      </c>
      <c r="E57" s="123" t="s">
        <v>233</v>
      </c>
      <c r="F57" s="123"/>
      <c r="G57" s="282"/>
      <c r="H57" s="181" t="str">
        <f t="shared" si="31"/>
        <v>VR.L-KT1</v>
      </c>
      <c r="I57" s="176" t="str">
        <f t="shared" si="31"/>
        <v>Корпус короба с ящиком + полка</v>
      </c>
      <c r="J57" s="151" t="str">
        <f t="shared" si="29"/>
        <v>438*460*574</v>
      </c>
      <c r="K57" s="151">
        <f t="shared" si="32"/>
        <v>2</v>
      </c>
      <c r="L57" s="82">
        <f>$F$107</f>
        <v>4721.6000000000004</v>
      </c>
      <c r="M57" s="282"/>
      <c r="N57" s="132"/>
      <c r="O57" s="172"/>
      <c r="P57" s="123"/>
      <c r="Q57" s="123"/>
      <c r="R57" s="132"/>
      <c r="S57" s="169"/>
      <c r="T57" s="175" t="str">
        <f t="shared" si="33"/>
        <v>VR.L-OT.BZO.K</v>
      </c>
      <c r="U57" s="177" t="str">
        <f t="shared" si="34"/>
        <v>Комплект боковин завершающих на регулируемых опорах</v>
      </c>
      <c r="V57" s="177" t="str">
        <f t="shared" si="35"/>
        <v>400*30*719</v>
      </c>
      <c r="W57" s="151">
        <v>1</v>
      </c>
      <c r="X57" s="82">
        <f t="shared" si="30"/>
        <v>5466.5</v>
      </c>
      <c r="Y57" s="174"/>
      <c r="Z57" s="178" t="str">
        <f>$A$112</f>
        <v>VR.L-OT.OPO</v>
      </c>
      <c r="AA57" s="179" t="str">
        <f>$B$112</f>
        <v>Опора проходная на регулируемых опорах</v>
      </c>
      <c r="AB57" s="173" t="str">
        <f>$C$112</f>
        <v>400*30*719</v>
      </c>
      <c r="AC57" s="179">
        <v>1</v>
      </c>
      <c r="AD57" s="180">
        <f t="shared" ref="AD57:AD63" si="36">$F$112</f>
        <v>2921.1</v>
      </c>
    </row>
    <row r="58" spans="1:30" s="128" customFormat="1" ht="15" customHeight="1" thickBot="1" x14ac:dyDescent="0.3">
      <c r="A58" s="60" t="s">
        <v>121</v>
      </c>
      <c r="B58" s="296" t="s">
        <v>257</v>
      </c>
      <c r="C58" s="100" t="s">
        <v>343</v>
      </c>
      <c r="D58" s="82">
        <f>L58*K58+R58*Q58+X58*W58+AD58*AC58</f>
        <v>19258.2</v>
      </c>
      <c r="E58" s="123" t="s">
        <v>234</v>
      </c>
      <c r="F58" s="123"/>
      <c r="G58" s="282"/>
      <c r="H58" s="181" t="str">
        <f t="shared" si="31"/>
        <v>VR.L-KT2</v>
      </c>
      <c r="I58" s="176" t="str">
        <f t="shared" si="31"/>
        <v>Корпус с распашным фасадом</v>
      </c>
      <c r="J58" s="151" t="str">
        <f t="shared" si="29"/>
        <v>438*460*574</v>
      </c>
      <c r="K58" s="151">
        <f t="shared" si="32"/>
        <v>2</v>
      </c>
      <c r="L58" s="82">
        <f>$F$108</f>
        <v>5435.3</v>
      </c>
      <c r="M58" s="282"/>
      <c r="N58" s="132"/>
      <c r="O58" s="172"/>
      <c r="P58" s="123"/>
      <c r="Q58" s="123"/>
      <c r="R58" s="132"/>
      <c r="S58" s="169"/>
      <c r="T58" s="175" t="str">
        <f t="shared" si="33"/>
        <v>VR.L-OT.BZO.K</v>
      </c>
      <c r="U58" s="177" t="str">
        <f t="shared" si="34"/>
        <v>Комплект боковин завершающих на регулируемых опорах</v>
      </c>
      <c r="V58" s="177" t="str">
        <f t="shared" si="35"/>
        <v>400*30*719</v>
      </c>
      <c r="W58" s="151">
        <v>1</v>
      </c>
      <c r="X58" s="82">
        <f t="shared" si="30"/>
        <v>5466.5</v>
      </c>
      <c r="Y58" s="174"/>
      <c r="Z58" s="182" t="str">
        <f t="shared" ref="Z58:Z63" si="37">$A$112</f>
        <v>VR.L-OT.OPO</v>
      </c>
      <c r="AA58" s="183" t="str">
        <f t="shared" ref="AA58:AA63" si="38">$B$112</f>
        <v>Опора проходная на регулируемых опорах</v>
      </c>
      <c r="AB58" s="177" t="str">
        <f t="shared" ref="AB58:AB63" si="39">$C$112</f>
        <v>400*30*719</v>
      </c>
      <c r="AC58" s="183">
        <v>1</v>
      </c>
      <c r="AD58" s="184">
        <f t="shared" si="36"/>
        <v>2921.1</v>
      </c>
    </row>
    <row r="59" spans="1:30" s="128" customFormat="1" ht="15" customHeight="1" thickBot="1" x14ac:dyDescent="0.3">
      <c r="A59" s="60" t="s">
        <v>122</v>
      </c>
      <c r="B59" s="296" t="s">
        <v>258</v>
      </c>
      <c r="C59" s="100" t="s">
        <v>343</v>
      </c>
      <c r="D59" s="82">
        <f t="shared" si="9"/>
        <v>18544.5</v>
      </c>
      <c r="E59" s="123" t="s">
        <v>235</v>
      </c>
      <c r="F59" s="123"/>
      <c r="G59" s="282"/>
      <c r="H59" s="181" t="str">
        <f t="shared" si="31"/>
        <v>VR.L-KT1</v>
      </c>
      <c r="I59" s="176" t="str">
        <f t="shared" si="31"/>
        <v>Корпус короба с ящиком + полка</v>
      </c>
      <c r="J59" s="151" t="str">
        <f t="shared" si="29"/>
        <v>438*460*574</v>
      </c>
      <c r="K59" s="151">
        <f t="shared" si="32"/>
        <v>1</v>
      </c>
      <c r="L59" s="82">
        <f t="shared" ref="L59:L60" si="40">$F$107</f>
        <v>4721.6000000000004</v>
      </c>
      <c r="M59" s="282"/>
      <c r="N59" s="204" t="str">
        <f>N50</f>
        <v>VR.L-KT2</v>
      </c>
      <c r="O59" s="205" t="str">
        <f t="shared" ref="O59:Q59" si="41">O50</f>
        <v>Корпус с распашным фасадом</v>
      </c>
      <c r="P59" s="205" t="str">
        <f t="shared" si="41"/>
        <v>438*460*574</v>
      </c>
      <c r="Q59" s="205">
        <f t="shared" si="41"/>
        <v>1</v>
      </c>
      <c r="R59" s="206">
        <f>$F$108</f>
        <v>5435.3</v>
      </c>
      <c r="S59" s="169"/>
      <c r="T59" s="175" t="str">
        <f t="shared" si="33"/>
        <v>VR.L-OT.BZO.K</v>
      </c>
      <c r="U59" s="177" t="str">
        <f t="shared" si="34"/>
        <v>Комплект боковин завершающих на регулируемых опорах</v>
      </c>
      <c r="V59" s="177" t="str">
        <f t="shared" si="35"/>
        <v>400*30*719</v>
      </c>
      <c r="W59" s="151">
        <v>1</v>
      </c>
      <c r="X59" s="82">
        <f t="shared" si="30"/>
        <v>5466.5</v>
      </c>
      <c r="Y59" s="174"/>
      <c r="Z59" s="182" t="str">
        <f t="shared" si="37"/>
        <v>VR.L-OT.OPO</v>
      </c>
      <c r="AA59" s="183" t="str">
        <f t="shared" si="38"/>
        <v>Опора проходная на регулируемых опорах</v>
      </c>
      <c r="AB59" s="177" t="str">
        <f t="shared" si="39"/>
        <v>400*30*719</v>
      </c>
      <c r="AC59" s="183">
        <v>1</v>
      </c>
      <c r="AD59" s="184">
        <f t="shared" si="36"/>
        <v>2921.1</v>
      </c>
    </row>
    <row r="60" spans="1:30" s="128" customFormat="1" ht="15" customHeight="1" x14ac:dyDescent="0.25">
      <c r="A60" s="60" t="s">
        <v>123</v>
      </c>
      <c r="B60" s="296" t="s">
        <v>259</v>
      </c>
      <c r="C60" s="100" t="s">
        <v>344</v>
      </c>
      <c r="D60" s="82">
        <f>L60*K60+R60*Q60+X60*W60+AD60*AC60</f>
        <v>25473.500000000004</v>
      </c>
      <c r="E60" s="123" t="s">
        <v>236</v>
      </c>
      <c r="F60" s="123"/>
      <c r="G60" s="282"/>
      <c r="H60" s="181" t="str">
        <f t="shared" si="31"/>
        <v>VR.L-KT1</v>
      </c>
      <c r="I60" s="176" t="str">
        <f t="shared" si="31"/>
        <v>Корпус короба с ящиком + полка</v>
      </c>
      <c r="J60" s="151" t="str">
        <f t="shared" si="29"/>
        <v>438*460*574</v>
      </c>
      <c r="K60" s="151">
        <f t="shared" si="32"/>
        <v>3</v>
      </c>
      <c r="L60" s="82">
        <f t="shared" si="40"/>
        <v>4721.6000000000004</v>
      </c>
      <c r="M60" s="282"/>
      <c r="N60" s="132"/>
      <c r="O60" s="132"/>
      <c r="P60" s="132"/>
      <c r="Q60" s="132"/>
      <c r="R60" s="132"/>
      <c r="S60" s="169"/>
      <c r="T60" s="175" t="str">
        <f t="shared" si="33"/>
        <v>VR.L-OT.BZO.K</v>
      </c>
      <c r="U60" s="177" t="str">
        <f t="shared" si="34"/>
        <v>Комплект боковин завершающих на регулируемых опорах</v>
      </c>
      <c r="V60" s="177" t="str">
        <f t="shared" si="35"/>
        <v>400*30*719</v>
      </c>
      <c r="W60" s="151">
        <v>1</v>
      </c>
      <c r="X60" s="82">
        <f t="shared" si="30"/>
        <v>5466.5</v>
      </c>
      <c r="Y60" s="174"/>
      <c r="Z60" s="182" t="str">
        <f t="shared" si="37"/>
        <v>VR.L-OT.OPO</v>
      </c>
      <c r="AA60" s="183" t="str">
        <f t="shared" si="38"/>
        <v>Опора проходная на регулируемых опорах</v>
      </c>
      <c r="AB60" s="177" t="str">
        <f t="shared" si="39"/>
        <v>400*30*719</v>
      </c>
      <c r="AC60" s="183">
        <v>2</v>
      </c>
      <c r="AD60" s="184">
        <f t="shared" si="36"/>
        <v>2921.1</v>
      </c>
    </row>
    <row r="61" spans="1:30" s="128" customFormat="1" ht="15" customHeight="1" thickBot="1" x14ac:dyDescent="0.3">
      <c r="A61" s="60" t="s">
        <v>124</v>
      </c>
      <c r="B61" s="296" t="s">
        <v>260</v>
      </c>
      <c r="C61" s="100" t="s">
        <v>344</v>
      </c>
      <c r="D61" s="82">
        <f t="shared" si="9"/>
        <v>27614.600000000002</v>
      </c>
      <c r="E61" s="123" t="s">
        <v>237</v>
      </c>
      <c r="F61" s="123"/>
      <c r="G61" s="282"/>
      <c r="H61" s="175" t="str">
        <f t="shared" si="31"/>
        <v>VR.L-KT2</v>
      </c>
      <c r="I61" s="207" t="str">
        <f t="shared" si="31"/>
        <v>Корпус с распашным фасадом</v>
      </c>
      <c r="J61" s="151" t="str">
        <f t="shared" si="29"/>
        <v>438*460*574</v>
      </c>
      <c r="K61" s="151">
        <f t="shared" si="32"/>
        <v>3</v>
      </c>
      <c r="L61" s="82">
        <f>$F$108</f>
        <v>5435.3</v>
      </c>
      <c r="M61" s="282"/>
      <c r="N61" s="132"/>
      <c r="O61" s="132"/>
      <c r="P61" s="132"/>
      <c r="Q61" s="132"/>
      <c r="R61" s="132"/>
      <c r="S61" s="169"/>
      <c r="T61" s="175" t="str">
        <f t="shared" si="33"/>
        <v>VR.L-OT.BZO.K</v>
      </c>
      <c r="U61" s="177" t="str">
        <f t="shared" si="34"/>
        <v>Комплект боковин завершающих на регулируемых опорах</v>
      </c>
      <c r="V61" s="177" t="str">
        <f t="shared" si="35"/>
        <v>400*30*719</v>
      </c>
      <c r="W61" s="151">
        <v>1</v>
      </c>
      <c r="X61" s="82">
        <f t="shared" si="30"/>
        <v>5466.5</v>
      </c>
      <c r="Y61" s="174"/>
      <c r="Z61" s="182" t="str">
        <f t="shared" si="37"/>
        <v>VR.L-OT.OPO</v>
      </c>
      <c r="AA61" s="183" t="str">
        <f t="shared" si="38"/>
        <v>Опора проходная на регулируемых опорах</v>
      </c>
      <c r="AB61" s="177" t="str">
        <f t="shared" si="39"/>
        <v>400*30*719</v>
      </c>
      <c r="AC61" s="183">
        <v>2</v>
      </c>
      <c r="AD61" s="184">
        <f t="shared" si="36"/>
        <v>2921.1</v>
      </c>
    </row>
    <row r="62" spans="1:30" s="128" customFormat="1" ht="15" customHeight="1" x14ac:dyDescent="0.25">
      <c r="A62" s="60" t="s">
        <v>125</v>
      </c>
      <c r="B62" s="296" t="s">
        <v>261</v>
      </c>
      <c r="C62" s="100" t="s">
        <v>344</v>
      </c>
      <c r="D62" s="82">
        <f t="shared" si="9"/>
        <v>26187.200000000001</v>
      </c>
      <c r="E62" s="123" t="s">
        <v>238</v>
      </c>
      <c r="F62" s="123"/>
      <c r="G62" s="282"/>
      <c r="H62" s="175" t="str">
        <f t="shared" si="31"/>
        <v>VR.L-KT1</v>
      </c>
      <c r="I62" s="207" t="str">
        <f t="shared" si="31"/>
        <v>Корпус короба с ящиком + полка</v>
      </c>
      <c r="J62" s="151" t="str">
        <f t="shared" si="29"/>
        <v>438*460*574</v>
      </c>
      <c r="K62" s="151">
        <f t="shared" si="32"/>
        <v>2</v>
      </c>
      <c r="L62" s="82">
        <f t="shared" ref="L62:L63" si="42">$F$107</f>
        <v>4721.6000000000004</v>
      </c>
      <c r="M62" s="282"/>
      <c r="N62" s="170" t="str">
        <f t="shared" ref="N62:N63" si="43">N53</f>
        <v>VR.L-KT2</v>
      </c>
      <c r="O62" s="173" t="str">
        <f t="shared" ref="O62:Q62" si="44">O53</f>
        <v>Корпус с распашным фасадом</v>
      </c>
      <c r="P62" s="173" t="str">
        <f t="shared" si="44"/>
        <v>438*460*574</v>
      </c>
      <c r="Q62" s="173">
        <f t="shared" si="44"/>
        <v>1</v>
      </c>
      <c r="R62" s="90">
        <f>$F$108</f>
        <v>5435.3</v>
      </c>
      <c r="S62" s="169"/>
      <c r="T62" s="175" t="str">
        <f t="shared" si="33"/>
        <v>VR.L-OT.BZO.K</v>
      </c>
      <c r="U62" s="177" t="str">
        <f t="shared" si="34"/>
        <v>Комплект боковин завершающих на регулируемых опорах</v>
      </c>
      <c r="V62" s="177" t="str">
        <f t="shared" si="35"/>
        <v>400*30*719</v>
      </c>
      <c r="W62" s="151">
        <v>1</v>
      </c>
      <c r="X62" s="82">
        <f t="shared" si="30"/>
        <v>5466.5</v>
      </c>
      <c r="Y62" s="174"/>
      <c r="Z62" s="182" t="str">
        <f t="shared" si="37"/>
        <v>VR.L-OT.OPO</v>
      </c>
      <c r="AA62" s="183" t="str">
        <f t="shared" si="38"/>
        <v>Опора проходная на регулируемых опорах</v>
      </c>
      <c r="AB62" s="177" t="str">
        <f t="shared" si="39"/>
        <v>400*30*719</v>
      </c>
      <c r="AC62" s="183">
        <v>2</v>
      </c>
      <c r="AD62" s="184">
        <f t="shared" si="36"/>
        <v>2921.1</v>
      </c>
    </row>
    <row r="63" spans="1:30" s="128" customFormat="1" ht="15" customHeight="1" thickBot="1" x14ac:dyDescent="0.3">
      <c r="A63" s="66" t="s">
        <v>126</v>
      </c>
      <c r="B63" s="297" t="s">
        <v>262</v>
      </c>
      <c r="C63" s="103" t="s">
        <v>344</v>
      </c>
      <c r="D63" s="94">
        <f t="shared" si="9"/>
        <v>26900.9</v>
      </c>
      <c r="E63" s="123" t="s">
        <v>239</v>
      </c>
      <c r="F63" s="123"/>
      <c r="G63" s="282"/>
      <c r="H63" s="194" t="str">
        <f t="shared" si="31"/>
        <v>VR.L-KT1</v>
      </c>
      <c r="I63" s="208" t="str">
        <f t="shared" si="31"/>
        <v>Корпус короба с ящиком + полка</v>
      </c>
      <c r="J63" s="155" t="str">
        <f t="shared" si="29"/>
        <v>438*460*574</v>
      </c>
      <c r="K63" s="155">
        <f t="shared" si="32"/>
        <v>1</v>
      </c>
      <c r="L63" s="86">
        <f t="shared" si="42"/>
        <v>4721.6000000000004</v>
      </c>
      <c r="M63" s="282"/>
      <c r="N63" s="194" t="str">
        <f t="shared" si="43"/>
        <v>VR.L-KT2</v>
      </c>
      <c r="O63" s="195" t="str">
        <f t="shared" ref="O63:Q63" si="45">O54</f>
        <v>Корпус с распашным фасадом</v>
      </c>
      <c r="P63" s="195" t="str">
        <f t="shared" si="45"/>
        <v>438*460*574</v>
      </c>
      <c r="Q63" s="195">
        <f t="shared" si="45"/>
        <v>2</v>
      </c>
      <c r="R63" s="86">
        <f>$F$108</f>
        <v>5435.3</v>
      </c>
      <c r="S63" s="169"/>
      <c r="T63" s="194" t="str">
        <f t="shared" si="33"/>
        <v>VR.L-OT.BZO.K</v>
      </c>
      <c r="U63" s="195" t="str">
        <f t="shared" si="34"/>
        <v>Комплект боковин завершающих на регулируемых опорах</v>
      </c>
      <c r="V63" s="195" t="str">
        <f t="shared" si="35"/>
        <v>400*30*719</v>
      </c>
      <c r="W63" s="155">
        <v>1</v>
      </c>
      <c r="X63" s="86">
        <f t="shared" si="30"/>
        <v>5466.5</v>
      </c>
      <c r="Y63" s="174"/>
      <c r="Z63" s="198" t="str">
        <f t="shared" si="37"/>
        <v>VR.L-OT.OPO</v>
      </c>
      <c r="AA63" s="199" t="str">
        <f t="shared" si="38"/>
        <v>Опора проходная на регулируемых опорах</v>
      </c>
      <c r="AB63" s="195" t="str">
        <f t="shared" si="39"/>
        <v>400*30*719</v>
      </c>
      <c r="AC63" s="199">
        <v>2</v>
      </c>
      <c r="AD63" s="200">
        <f t="shared" si="36"/>
        <v>2921.1</v>
      </c>
    </row>
    <row r="64" spans="1:30" s="191" customFormat="1" ht="15" customHeight="1" x14ac:dyDescent="0.25">
      <c r="A64" s="244" t="s">
        <v>289</v>
      </c>
      <c r="B64" s="295" t="s">
        <v>284</v>
      </c>
      <c r="C64" s="273" t="s">
        <v>345</v>
      </c>
      <c r="D64" s="262">
        <f t="shared" ref="D64:D65" si="46">L64*K64+R64*Q64+X64*W64+AD64*AC64</f>
        <v>4989.3999999999996</v>
      </c>
      <c r="E64" s="123" t="s">
        <v>295</v>
      </c>
      <c r="F64" s="123"/>
      <c r="G64" s="282"/>
      <c r="H64" s="181" t="str">
        <f>$A$113</f>
        <v>VR.L-KSY1</v>
      </c>
      <c r="I64" s="176" t="str">
        <f>$B$113</f>
        <v>Ящик тумбы нанавесной</v>
      </c>
      <c r="J64" s="151" t="str">
        <f>$C$113</f>
        <v>409*409*190</v>
      </c>
      <c r="K64" s="151">
        <v>1</v>
      </c>
      <c r="L64" s="102">
        <f>$F$113</f>
        <v>2947.1</v>
      </c>
      <c r="M64" s="282"/>
      <c r="N64" s="263" t="str">
        <f>$A$115</f>
        <v>VR.L-MKS</v>
      </c>
      <c r="O64" s="148" t="str">
        <f>$B$115</f>
        <v>Металлокаркас тумбы настенной</v>
      </c>
      <c r="P64" s="148" t="str">
        <f>$C$115</f>
        <v>450*105*450</v>
      </c>
      <c r="Q64" s="148">
        <v>1</v>
      </c>
      <c r="R64" s="262">
        <f>$F$115</f>
        <v>2042.3000000000002</v>
      </c>
      <c r="S64" s="185"/>
      <c r="T64" s="123"/>
      <c r="U64" s="123"/>
      <c r="V64" s="123"/>
      <c r="W64" s="123"/>
      <c r="X64" s="123"/>
      <c r="Y64" s="172"/>
      <c r="Z64" s="172"/>
      <c r="AA64" s="172"/>
      <c r="AB64" s="123"/>
      <c r="AC64" s="172"/>
      <c r="AD64" s="264"/>
    </row>
    <row r="65" spans="1:34" s="191" customFormat="1" ht="15" customHeight="1" thickBot="1" x14ac:dyDescent="0.3">
      <c r="A65" s="241" t="s">
        <v>290</v>
      </c>
      <c r="B65" s="153" t="s">
        <v>276</v>
      </c>
      <c r="C65" s="274" t="s">
        <v>346</v>
      </c>
      <c r="D65" s="265">
        <f t="shared" si="46"/>
        <v>7463.3000000000011</v>
      </c>
      <c r="E65" s="123" t="s">
        <v>296</v>
      </c>
      <c r="F65" s="123"/>
      <c r="G65" s="282"/>
      <c r="H65" s="192" t="str">
        <f>$A$114</f>
        <v>VR.L-KPY2</v>
      </c>
      <c r="I65" s="193" t="str">
        <f>$B$114</f>
        <v>Ящики тумбы напольной</v>
      </c>
      <c r="J65" s="155" t="str">
        <f>$C$114</f>
        <v>409*409*342</v>
      </c>
      <c r="K65" s="155">
        <v>1</v>
      </c>
      <c r="L65" s="265">
        <f>$F$114</f>
        <v>4468.1000000000004</v>
      </c>
      <c r="M65" s="282"/>
      <c r="N65" s="192" t="str">
        <f>$A$116</f>
        <v>VR.L-MKP</v>
      </c>
      <c r="O65" s="155" t="str">
        <f>$B$116</f>
        <v>Металлокаркас тумбы напольной</v>
      </c>
      <c r="P65" s="155" t="str">
        <f>$C$116</f>
        <v>450*335*792</v>
      </c>
      <c r="Q65" s="155">
        <v>1</v>
      </c>
      <c r="R65" s="265">
        <f>$F$116</f>
        <v>2995.2000000000003</v>
      </c>
      <c r="S65" s="185"/>
      <c r="T65" s="123"/>
      <c r="U65" s="123"/>
      <c r="V65" s="123"/>
      <c r="W65" s="123"/>
      <c r="X65" s="123"/>
      <c r="Y65" s="172"/>
      <c r="Z65" s="172"/>
      <c r="AA65" s="172"/>
      <c r="AB65" s="123"/>
      <c r="AC65" s="172"/>
      <c r="AD65" s="264"/>
    </row>
    <row r="66" spans="1:34" s="128" customFormat="1" ht="18" customHeight="1" thickBot="1" x14ac:dyDescent="0.3">
      <c r="A66" s="410" t="s">
        <v>251</v>
      </c>
      <c r="B66" s="411"/>
      <c r="C66" s="411"/>
      <c r="D66" s="412"/>
      <c r="E66" s="123"/>
      <c r="F66" s="123"/>
      <c r="G66" s="282"/>
      <c r="H66" s="129"/>
      <c r="I66" s="130"/>
      <c r="J66" s="131"/>
      <c r="K66" s="123"/>
      <c r="L66" s="132"/>
      <c r="M66" s="282"/>
      <c r="N66" s="129"/>
      <c r="O66" s="130"/>
      <c r="P66" s="123"/>
      <c r="Q66" s="123"/>
      <c r="R66" s="132"/>
      <c r="S66" s="124"/>
      <c r="T66" s="129"/>
      <c r="U66" s="130"/>
      <c r="V66" s="123"/>
      <c r="W66" s="123"/>
      <c r="X66" s="132"/>
    </row>
    <row r="67" spans="1:34" s="128" customFormat="1" ht="15" customHeight="1" x14ac:dyDescent="0.25">
      <c r="A67" s="59" t="s">
        <v>252</v>
      </c>
      <c r="B67" s="295" t="s">
        <v>253</v>
      </c>
      <c r="C67" s="99" t="s">
        <v>347</v>
      </c>
      <c r="D67" s="90">
        <f t="shared" ref="D67:D69" si="47">L67*K67+R67*Q67+X67*W67+AD67*AC67</f>
        <v>3386.5</v>
      </c>
      <c r="E67" s="123" t="s">
        <v>286</v>
      </c>
      <c r="F67" s="123"/>
      <c r="G67" s="282"/>
      <c r="H67" s="170" t="str">
        <f>A119</f>
        <v>VR.L-S.SJK-40</v>
      </c>
      <c r="I67" s="171" t="str">
        <f t="shared" ref="I67:J67" si="48">B119</f>
        <v>Столешница стола журнального</v>
      </c>
      <c r="J67" s="148" t="str">
        <f t="shared" si="48"/>
        <v>358*358*358</v>
      </c>
      <c r="K67" s="148">
        <v>1</v>
      </c>
      <c r="L67" s="90">
        <f>F119</f>
        <v>487.5</v>
      </c>
      <c r="M67" s="282"/>
      <c r="N67" s="170" t="str">
        <f>A122</f>
        <v>VR.L-K.SJK-40</v>
      </c>
      <c r="O67" s="171" t="str">
        <f t="shared" ref="O67:P67" si="49">B122</f>
        <v>Металлокаркас журнального стола</v>
      </c>
      <c r="P67" s="148" t="str">
        <f t="shared" si="49"/>
        <v>400*400*400</v>
      </c>
      <c r="Q67" s="148">
        <v>1</v>
      </c>
      <c r="R67" s="90">
        <f>F122</f>
        <v>2899</v>
      </c>
      <c r="S67" s="169"/>
      <c r="T67" s="132"/>
      <c r="U67" s="132"/>
      <c r="V67" s="132"/>
      <c r="W67" s="123"/>
      <c r="X67" s="132"/>
      <c r="Y67" s="174"/>
      <c r="Z67" s="174"/>
      <c r="AA67" s="174"/>
      <c r="AB67" s="174"/>
      <c r="AC67" s="174"/>
      <c r="AD67" s="124"/>
      <c r="AE67" s="124"/>
      <c r="AF67" s="124"/>
      <c r="AG67" s="124"/>
      <c r="AH67" s="124"/>
    </row>
    <row r="68" spans="1:34" s="128" customFormat="1" ht="15" customHeight="1" x14ac:dyDescent="0.25">
      <c r="A68" s="60" t="s">
        <v>254</v>
      </c>
      <c r="B68" s="296" t="s">
        <v>253</v>
      </c>
      <c r="C68" s="100" t="s">
        <v>348</v>
      </c>
      <c r="D68" s="82">
        <f t="shared" si="47"/>
        <v>3764.8</v>
      </c>
      <c r="E68" s="123" t="s">
        <v>287</v>
      </c>
      <c r="F68" s="123"/>
      <c r="G68" s="282"/>
      <c r="H68" s="175" t="str">
        <f t="shared" ref="H68:H69" si="50">A120</f>
        <v>VR.L-S.SJK-45</v>
      </c>
      <c r="I68" s="176" t="str">
        <f t="shared" ref="I68:I69" si="51">B120</f>
        <v>Столешница стола журнального</v>
      </c>
      <c r="J68" s="151" t="str">
        <f t="shared" ref="J68:J69" si="52">C120</f>
        <v>408*408*408</v>
      </c>
      <c r="K68" s="151">
        <v>1</v>
      </c>
      <c r="L68" s="82">
        <f t="shared" ref="L68:L69" si="53">F120</f>
        <v>608.4</v>
      </c>
      <c r="M68" s="282"/>
      <c r="N68" s="175" t="str">
        <f t="shared" ref="N68:N69" si="54">A123</f>
        <v>VR.L-K.SJK-45</v>
      </c>
      <c r="O68" s="176" t="str">
        <f t="shared" ref="O68:O69" si="55">B123</f>
        <v>Металлокаркас журнального стола</v>
      </c>
      <c r="P68" s="151" t="str">
        <f t="shared" ref="P68:P69" si="56">C123</f>
        <v>450*450*450</v>
      </c>
      <c r="Q68" s="151">
        <v>1</v>
      </c>
      <c r="R68" s="82">
        <f t="shared" ref="R68:R69" si="57">F123</f>
        <v>3156.4</v>
      </c>
      <c r="S68" s="169"/>
      <c r="T68" s="132"/>
      <c r="U68" s="132"/>
      <c r="V68" s="132"/>
      <c r="W68" s="123"/>
      <c r="X68" s="132"/>
      <c r="Y68" s="174"/>
      <c r="Z68" s="174"/>
      <c r="AA68" s="174"/>
      <c r="AB68" s="174"/>
      <c r="AC68" s="174"/>
      <c r="AD68" s="124"/>
      <c r="AE68" s="124"/>
      <c r="AF68" s="124"/>
      <c r="AG68" s="124"/>
      <c r="AH68" s="124"/>
    </row>
    <row r="69" spans="1:34" s="128" customFormat="1" ht="15" customHeight="1" thickBot="1" x14ac:dyDescent="0.3">
      <c r="A69" s="60" t="s">
        <v>255</v>
      </c>
      <c r="B69" s="296" t="s">
        <v>253</v>
      </c>
      <c r="C69" s="100" t="s">
        <v>349</v>
      </c>
      <c r="D69" s="82">
        <f t="shared" si="47"/>
        <v>4106.7000000000007</v>
      </c>
      <c r="E69" s="123" t="s">
        <v>288</v>
      </c>
      <c r="F69" s="123"/>
      <c r="G69" s="282"/>
      <c r="H69" s="194" t="str">
        <f t="shared" si="50"/>
        <v>VR.L-S.SJK-50</v>
      </c>
      <c r="I69" s="193" t="str">
        <f t="shared" si="51"/>
        <v>Столешница стола журнального</v>
      </c>
      <c r="J69" s="155" t="str">
        <f t="shared" si="52"/>
        <v>458*458*458</v>
      </c>
      <c r="K69" s="155">
        <v>1</v>
      </c>
      <c r="L69" s="86">
        <f t="shared" si="53"/>
        <v>728</v>
      </c>
      <c r="M69" s="282"/>
      <c r="N69" s="194" t="str">
        <f t="shared" si="54"/>
        <v>VR.L-K.SJK-50</v>
      </c>
      <c r="O69" s="193" t="str">
        <f t="shared" si="55"/>
        <v>Металлокаркас журнального стола</v>
      </c>
      <c r="P69" s="155" t="str">
        <f t="shared" si="56"/>
        <v>500*500*500</v>
      </c>
      <c r="Q69" s="155">
        <v>1</v>
      </c>
      <c r="R69" s="86">
        <f t="shared" si="57"/>
        <v>3378.7000000000003</v>
      </c>
      <c r="S69" s="169"/>
      <c r="T69" s="132"/>
      <c r="U69" s="132"/>
      <c r="V69" s="132"/>
      <c r="W69" s="123"/>
      <c r="X69" s="132"/>
      <c r="Y69" s="174"/>
      <c r="Z69" s="174"/>
      <c r="AA69" s="174"/>
      <c r="AB69" s="132"/>
      <c r="AC69" s="174"/>
      <c r="AD69" s="253"/>
      <c r="AE69" s="124"/>
      <c r="AF69" s="124"/>
      <c r="AG69" s="124"/>
      <c r="AH69" s="124"/>
    </row>
    <row r="70" spans="1:34" s="124" customFormat="1" ht="15" customHeight="1" thickBot="1" x14ac:dyDescent="0.3">
      <c r="A70" s="209"/>
      <c r="B70" s="210"/>
      <c r="C70" s="211"/>
      <c r="D70" s="212"/>
      <c r="E70" s="123"/>
      <c r="F70" s="123"/>
      <c r="G70" s="282"/>
      <c r="H70" s="129"/>
      <c r="I70" s="130"/>
      <c r="J70" s="131"/>
      <c r="K70" s="123"/>
      <c r="L70" s="132"/>
      <c r="M70" s="282"/>
      <c r="N70" s="129"/>
      <c r="O70" s="130"/>
      <c r="P70" s="123"/>
      <c r="Q70" s="123"/>
      <c r="R70" s="132"/>
    </row>
    <row r="71" spans="1:34" ht="15.75" thickBot="1" x14ac:dyDescent="0.3">
      <c r="A71" s="413" t="s">
        <v>87</v>
      </c>
      <c r="B71" s="414"/>
      <c r="C71" s="414"/>
      <c r="D71" s="311" t="s">
        <v>7</v>
      </c>
      <c r="E71" s="123"/>
      <c r="F71" s="316" t="s">
        <v>86</v>
      </c>
      <c r="G71" s="282"/>
      <c r="H71" s="106"/>
      <c r="I71" s="156"/>
      <c r="J71" s="107"/>
      <c r="K71" s="213"/>
      <c r="L71" s="106"/>
      <c r="M71" s="282"/>
      <c r="N71" s="106"/>
      <c r="O71" s="106"/>
      <c r="P71" s="214"/>
      <c r="Q71" s="214"/>
      <c r="R71" s="106"/>
      <c r="S71" s="106"/>
      <c r="V71" s="109"/>
      <c r="W71" s="109"/>
      <c r="AB71" s="109"/>
      <c r="AC71" s="109"/>
    </row>
    <row r="72" spans="1:34" ht="30" x14ac:dyDescent="0.25">
      <c r="A72" s="59" t="s">
        <v>20</v>
      </c>
      <c r="B72" s="298" t="s">
        <v>370</v>
      </c>
      <c r="C72" s="56" t="s">
        <v>350</v>
      </c>
      <c r="D72" s="215">
        <v>1517</v>
      </c>
      <c r="E72" s="123" t="s">
        <v>176</v>
      </c>
      <c r="F72" s="225">
        <f>D72*$F$3</f>
        <v>1972.1000000000001</v>
      </c>
      <c r="G72" s="282"/>
      <c r="H72" s="106"/>
      <c r="I72" s="308"/>
      <c r="J72" s="107"/>
      <c r="K72" s="214"/>
      <c r="M72" s="282"/>
      <c r="V72" s="109"/>
      <c r="W72" s="109"/>
      <c r="AB72" s="109"/>
      <c r="AC72" s="109"/>
    </row>
    <row r="73" spans="1:34" ht="30" x14ac:dyDescent="0.25">
      <c r="A73" s="60" t="s">
        <v>22</v>
      </c>
      <c r="B73" s="299" t="s">
        <v>371</v>
      </c>
      <c r="C73" s="57" t="s">
        <v>351</v>
      </c>
      <c r="D73" s="312">
        <v>2597</v>
      </c>
      <c r="E73" s="123" t="s">
        <v>177</v>
      </c>
      <c r="F73" s="227">
        <f>D73*$F$3</f>
        <v>3376.1</v>
      </c>
      <c r="G73" s="282"/>
      <c r="H73" s="106"/>
      <c r="I73" s="308"/>
      <c r="J73" s="107"/>
      <c r="K73" s="214"/>
      <c r="M73" s="282"/>
      <c r="V73" s="109"/>
      <c r="W73" s="109"/>
      <c r="AB73" s="109"/>
      <c r="AC73" s="109"/>
    </row>
    <row r="74" spans="1:34" ht="30" x14ac:dyDescent="0.25">
      <c r="A74" s="60" t="s">
        <v>23</v>
      </c>
      <c r="B74" s="299" t="s">
        <v>372</v>
      </c>
      <c r="C74" s="57" t="s">
        <v>350</v>
      </c>
      <c r="D74" s="312">
        <v>2223</v>
      </c>
      <c r="E74" s="123" t="s">
        <v>178</v>
      </c>
      <c r="F74" s="227">
        <f t="shared" ref="F74:F92" si="58">D74*$F$3</f>
        <v>2889.9</v>
      </c>
      <c r="G74" s="282"/>
      <c r="H74" s="106"/>
      <c r="I74" s="308"/>
      <c r="J74" s="107"/>
      <c r="K74" s="214"/>
      <c r="M74" s="282"/>
      <c r="V74" s="109"/>
      <c r="W74" s="109"/>
      <c r="AB74" s="109"/>
      <c r="AC74" s="109"/>
    </row>
    <row r="75" spans="1:34" ht="30" x14ac:dyDescent="0.25">
      <c r="A75" s="60" t="s">
        <v>24</v>
      </c>
      <c r="B75" s="299" t="s">
        <v>373</v>
      </c>
      <c r="C75" s="57" t="s">
        <v>351</v>
      </c>
      <c r="D75" s="312">
        <v>3828</v>
      </c>
      <c r="E75" s="123" t="s">
        <v>179</v>
      </c>
      <c r="F75" s="227">
        <f t="shared" si="58"/>
        <v>4976.4000000000005</v>
      </c>
      <c r="G75" s="282"/>
      <c r="H75" s="106"/>
      <c r="I75" s="308"/>
      <c r="J75" s="107"/>
      <c r="K75" s="214"/>
      <c r="M75" s="282"/>
      <c r="V75" s="109"/>
      <c r="W75" s="109"/>
      <c r="AB75" s="109"/>
      <c r="AC75" s="109"/>
    </row>
    <row r="76" spans="1:34" ht="30" x14ac:dyDescent="0.25">
      <c r="A76" s="60" t="s">
        <v>21</v>
      </c>
      <c r="B76" s="299" t="s">
        <v>371</v>
      </c>
      <c r="C76" s="57" t="s">
        <v>352</v>
      </c>
      <c r="D76" s="312">
        <v>2593</v>
      </c>
      <c r="E76" s="123" t="s">
        <v>180</v>
      </c>
      <c r="F76" s="227">
        <f t="shared" si="58"/>
        <v>3370.9</v>
      </c>
      <c r="G76" s="282"/>
      <c r="H76" s="106"/>
      <c r="I76" s="308"/>
      <c r="J76" s="107"/>
      <c r="K76" s="214"/>
      <c r="M76" s="282"/>
      <c r="V76" s="109"/>
      <c r="W76" s="109"/>
      <c r="AB76" s="109"/>
      <c r="AC76" s="109"/>
    </row>
    <row r="77" spans="1:34" ht="30" x14ac:dyDescent="0.25">
      <c r="A77" s="60" t="s">
        <v>26</v>
      </c>
      <c r="B77" s="299" t="s">
        <v>374</v>
      </c>
      <c r="C77" s="57" t="s">
        <v>353</v>
      </c>
      <c r="D77" s="313">
        <v>3679</v>
      </c>
      <c r="E77" s="123" t="s">
        <v>181</v>
      </c>
      <c r="F77" s="227">
        <f>D77*$F$3</f>
        <v>4782.7</v>
      </c>
      <c r="G77" s="282"/>
      <c r="H77" s="106"/>
      <c r="I77" s="308"/>
      <c r="J77" s="107"/>
      <c r="K77" s="214"/>
      <c r="M77" s="282"/>
    </row>
    <row r="78" spans="1:34" ht="30" x14ac:dyDescent="0.25">
      <c r="A78" s="60" t="s">
        <v>25</v>
      </c>
      <c r="B78" s="299" t="s">
        <v>375</v>
      </c>
      <c r="C78" s="57" t="s">
        <v>352</v>
      </c>
      <c r="D78" s="312">
        <v>3820</v>
      </c>
      <c r="E78" s="123" t="s">
        <v>182</v>
      </c>
      <c r="F78" s="227">
        <f t="shared" si="58"/>
        <v>4966</v>
      </c>
      <c r="G78" s="282"/>
      <c r="H78" s="106"/>
      <c r="I78" s="308"/>
      <c r="J78" s="107"/>
      <c r="K78" s="214"/>
      <c r="M78" s="282"/>
    </row>
    <row r="79" spans="1:34" ht="30" x14ac:dyDescent="0.25">
      <c r="A79" s="60" t="s">
        <v>19</v>
      </c>
      <c r="B79" s="299" t="s">
        <v>376</v>
      </c>
      <c r="C79" s="57" t="s">
        <v>353</v>
      </c>
      <c r="D79" s="312">
        <v>5432</v>
      </c>
      <c r="E79" s="123" t="s">
        <v>183</v>
      </c>
      <c r="F79" s="227">
        <f t="shared" si="58"/>
        <v>7061.6</v>
      </c>
      <c r="G79" s="282"/>
      <c r="H79" s="106"/>
      <c r="I79" s="308"/>
      <c r="J79" s="107"/>
      <c r="K79" s="214"/>
      <c r="M79" s="282"/>
    </row>
    <row r="80" spans="1:34" ht="45" x14ac:dyDescent="0.25">
      <c r="A80" s="216" t="s">
        <v>70</v>
      </c>
      <c r="B80" s="300" t="s">
        <v>265</v>
      </c>
      <c r="C80" s="217" t="s">
        <v>354</v>
      </c>
      <c r="D80" s="314">
        <v>7986</v>
      </c>
      <c r="E80" s="123" t="s">
        <v>158</v>
      </c>
      <c r="F80" s="229">
        <f t="shared" si="58"/>
        <v>10381.800000000001</v>
      </c>
      <c r="G80" s="282"/>
      <c r="H80" s="106"/>
      <c r="I80" s="308"/>
      <c r="J80" s="107"/>
      <c r="K80" s="214"/>
      <c r="M80" s="282"/>
    </row>
    <row r="81" spans="1:30" ht="45" x14ac:dyDescent="0.25">
      <c r="A81" s="216" t="s">
        <v>71</v>
      </c>
      <c r="B81" s="300" t="s">
        <v>266</v>
      </c>
      <c r="C81" s="217" t="s">
        <v>355</v>
      </c>
      <c r="D81" s="314">
        <v>9875</v>
      </c>
      <c r="E81" s="123" t="s">
        <v>159</v>
      </c>
      <c r="F81" s="229">
        <f t="shared" si="58"/>
        <v>12837.5</v>
      </c>
      <c r="G81" s="282"/>
      <c r="H81" s="106"/>
      <c r="I81" s="308"/>
      <c r="J81" s="107"/>
      <c r="K81" s="214"/>
      <c r="M81" s="282"/>
    </row>
    <row r="82" spans="1:30" ht="45" x14ac:dyDescent="0.25">
      <c r="A82" s="216" t="s">
        <v>72</v>
      </c>
      <c r="B82" s="300" t="s">
        <v>267</v>
      </c>
      <c r="C82" s="217" t="s">
        <v>356</v>
      </c>
      <c r="D82" s="314">
        <v>11486</v>
      </c>
      <c r="E82" s="123" t="s">
        <v>160</v>
      </c>
      <c r="F82" s="229">
        <f t="shared" si="58"/>
        <v>14931.800000000001</v>
      </c>
      <c r="G82" s="282"/>
      <c r="H82" s="106"/>
      <c r="I82" s="308"/>
      <c r="J82" s="107"/>
      <c r="K82" s="214"/>
      <c r="M82" s="282"/>
    </row>
    <row r="83" spans="1:30" ht="60" x14ac:dyDescent="0.25">
      <c r="A83" s="216" t="s">
        <v>73</v>
      </c>
      <c r="B83" s="300" t="s">
        <v>268</v>
      </c>
      <c r="C83" s="217" t="s">
        <v>354</v>
      </c>
      <c r="D83" s="314">
        <v>7422</v>
      </c>
      <c r="E83" s="123" t="s">
        <v>161</v>
      </c>
      <c r="F83" s="229">
        <f t="shared" si="58"/>
        <v>9648.6</v>
      </c>
      <c r="G83" s="282"/>
      <c r="H83" s="106"/>
      <c r="I83" s="308"/>
      <c r="J83" s="107"/>
      <c r="K83" s="214"/>
      <c r="M83" s="282"/>
    </row>
    <row r="84" spans="1:30" ht="60" x14ac:dyDescent="0.25">
      <c r="A84" s="216" t="s">
        <v>74</v>
      </c>
      <c r="B84" s="300" t="s">
        <v>269</v>
      </c>
      <c r="C84" s="217" t="s">
        <v>355</v>
      </c>
      <c r="D84" s="314">
        <v>9312</v>
      </c>
      <c r="E84" s="123" t="s">
        <v>162</v>
      </c>
      <c r="F84" s="229">
        <f t="shared" si="58"/>
        <v>12105.6</v>
      </c>
      <c r="G84" s="282"/>
      <c r="H84" s="106"/>
      <c r="I84" s="308"/>
      <c r="J84" s="107"/>
      <c r="K84" s="214"/>
      <c r="M84" s="282"/>
    </row>
    <row r="85" spans="1:30" ht="60" x14ac:dyDescent="0.25">
      <c r="A85" s="216" t="s">
        <v>75</v>
      </c>
      <c r="B85" s="300" t="s">
        <v>270</v>
      </c>
      <c r="C85" s="217" t="s">
        <v>356</v>
      </c>
      <c r="D85" s="314">
        <v>10926</v>
      </c>
      <c r="E85" s="123" t="s">
        <v>163</v>
      </c>
      <c r="F85" s="229">
        <f t="shared" si="58"/>
        <v>14203.800000000001</v>
      </c>
      <c r="G85" s="282"/>
      <c r="H85" s="106"/>
      <c r="I85" s="308"/>
      <c r="J85" s="107"/>
      <c r="K85" s="214"/>
      <c r="M85" s="282"/>
    </row>
    <row r="86" spans="1:30" ht="30" x14ac:dyDescent="0.25">
      <c r="A86" s="216" t="s">
        <v>76</v>
      </c>
      <c r="B86" s="300" t="s">
        <v>377</v>
      </c>
      <c r="C86" s="217"/>
      <c r="D86" s="314">
        <v>1061</v>
      </c>
      <c r="E86" s="123" t="s">
        <v>164</v>
      </c>
      <c r="F86" s="229">
        <f t="shared" si="58"/>
        <v>1379.3</v>
      </c>
      <c r="G86" s="282"/>
      <c r="H86" s="106"/>
      <c r="I86" s="308"/>
      <c r="J86" s="107"/>
      <c r="K86" s="214"/>
      <c r="M86" s="282"/>
    </row>
    <row r="87" spans="1:30" ht="30" x14ac:dyDescent="0.25">
      <c r="A87" s="216" t="s">
        <v>77</v>
      </c>
      <c r="B87" s="300" t="s">
        <v>378</v>
      </c>
      <c r="C87" s="217"/>
      <c r="D87" s="314">
        <v>1494</v>
      </c>
      <c r="E87" s="123" t="s">
        <v>166</v>
      </c>
      <c r="F87" s="229">
        <f t="shared" si="58"/>
        <v>1942.2</v>
      </c>
      <c r="G87" s="282"/>
      <c r="H87" s="106"/>
      <c r="I87" s="308"/>
      <c r="J87" s="107"/>
      <c r="K87" s="214"/>
      <c r="M87" s="282"/>
    </row>
    <row r="88" spans="1:30" ht="30" x14ac:dyDescent="0.25">
      <c r="A88" s="216" t="s">
        <v>78</v>
      </c>
      <c r="B88" s="300" t="s">
        <v>379</v>
      </c>
      <c r="C88" s="217"/>
      <c r="D88" s="314">
        <v>2068</v>
      </c>
      <c r="E88" s="123" t="s">
        <v>168</v>
      </c>
      <c r="F88" s="229">
        <f t="shared" si="58"/>
        <v>2688.4</v>
      </c>
      <c r="G88" s="282"/>
      <c r="H88" s="106"/>
      <c r="I88" s="308"/>
      <c r="J88" s="107"/>
      <c r="K88" s="214"/>
      <c r="M88" s="282"/>
    </row>
    <row r="89" spans="1:30" ht="30" x14ac:dyDescent="0.25">
      <c r="A89" s="216" t="s">
        <v>79</v>
      </c>
      <c r="B89" s="300" t="s">
        <v>380</v>
      </c>
      <c r="C89" s="217"/>
      <c r="D89" s="314">
        <v>1369</v>
      </c>
      <c r="E89" s="123" t="s">
        <v>165</v>
      </c>
      <c r="F89" s="229">
        <f t="shared" si="58"/>
        <v>1779.7</v>
      </c>
      <c r="G89" s="282"/>
      <c r="H89" s="106"/>
      <c r="I89" s="308"/>
      <c r="J89" s="107"/>
      <c r="K89" s="214"/>
      <c r="M89" s="282"/>
    </row>
    <row r="90" spans="1:30" ht="30" x14ac:dyDescent="0.25">
      <c r="A90" s="216" t="s">
        <v>80</v>
      </c>
      <c r="B90" s="300" t="s">
        <v>381</v>
      </c>
      <c r="C90" s="217"/>
      <c r="D90" s="314">
        <v>1740</v>
      </c>
      <c r="E90" s="123" t="s">
        <v>167</v>
      </c>
      <c r="F90" s="229">
        <f t="shared" si="58"/>
        <v>2262</v>
      </c>
      <c r="G90" s="282"/>
      <c r="H90" s="106"/>
      <c r="I90" s="308"/>
      <c r="J90" s="107"/>
      <c r="K90" s="214"/>
      <c r="M90" s="282"/>
    </row>
    <row r="91" spans="1:30" ht="30.75" thickBot="1" x14ac:dyDescent="0.3">
      <c r="A91" s="218" t="s">
        <v>81</v>
      </c>
      <c r="B91" s="301" t="s">
        <v>382</v>
      </c>
      <c r="C91" s="219"/>
      <c r="D91" s="315">
        <v>2195</v>
      </c>
      <c r="E91" s="123" t="s">
        <v>169</v>
      </c>
      <c r="F91" s="231">
        <f t="shared" si="58"/>
        <v>2853.5</v>
      </c>
      <c r="G91" s="282"/>
      <c r="H91" s="106"/>
      <c r="I91" s="308"/>
      <c r="J91" s="107"/>
      <c r="K91" s="214"/>
      <c r="M91" s="282"/>
    </row>
    <row r="92" spans="1:30" s="157" customFormat="1" ht="45.75" thickBot="1" x14ac:dyDescent="0.3">
      <c r="A92" s="220" t="s">
        <v>45</v>
      </c>
      <c r="B92" s="221" t="s">
        <v>271</v>
      </c>
      <c r="C92" s="222"/>
      <c r="D92" s="316">
        <v>246</v>
      </c>
      <c r="E92" s="123" t="s">
        <v>157</v>
      </c>
      <c r="F92" s="231">
        <f t="shared" si="58"/>
        <v>319.8</v>
      </c>
      <c r="G92" s="282"/>
      <c r="H92" s="106"/>
      <c r="I92" s="308"/>
      <c r="J92" s="168"/>
      <c r="K92" s="214"/>
      <c r="L92" s="145"/>
      <c r="M92" s="282"/>
      <c r="N92" s="145"/>
      <c r="O92" s="167"/>
      <c r="P92" s="123"/>
      <c r="Q92" s="123"/>
      <c r="R92" s="145"/>
      <c r="T92" s="145"/>
      <c r="U92" s="167"/>
      <c r="V92" s="168"/>
      <c r="W92" s="123"/>
      <c r="X92" s="145"/>
      <c r="Z92" s="145"/>
      <c r="AA92" s="167"/>
      <c r="AB92" s="168"/>
      <c r="AC92" s="123"/>
      <c r="AD92" s="145"/>
    </row>
    <row r="93" spans="1:30" ht="15.75" thickBot="1" x14ac:dyDescent="0.3">
      <c r="E93" s="123"/>
      <c r="F93" s="268"/>
      <c r="G93" s="282"/>
      <c r="H93" s="106"/>
      <c r="I93" s="308"/>
      <c r="J93" s="107"/>
      <c r="K93" s="214"/>
      <c r="M93" s="282"/>
    </row>
    <row r="94" spans="1:30" ht="15.75" thickBot="1" x14ac:dyDescent="0.3">
      <c r="A94" s="415" t="s">
        <v>127</v>
      </c>
      <c r="B94" s="416"/>
      <c r="C94" s="416"/>
      <c r="D94" s="316" t="s">
        <v>7</v>
      </c>
      <c r="E94" s="123"/>
      <c r="F94" s="325" t="s">
        <v>86</v>
      </c>
      <c r="G94" s="282"/>
      <c r="H94" s="106"/>
      <c r="I94" s="308"/>
      <c r="J94" s="107"/>
      <c r="K94" s="214"/>
      <c r="M94" s="282"/>
    </row>
    <row r="95" spans="1:30" x14ac:dyDescent="0.25">
      <c r="A95" s="59" t="s">
        <v>144</v>
      </c>
      <c r="B95" s="298" t="s">
        <v>88</v>
      </c>
      <c r="C95" s="224" t="s">
        <v>357</v>
      </c>
      <c r="D95" s="225">
        <v>2292</v>
      </c>
      <c r="E95" s="123" t="s">
        <v>184</v>
      </c>
      <c r="F95" s="225">
        <f t="shared" ref="F95:F98" si="59">D95*$F$3</f>
        <v>2979.6</v>
      </c>
      <c r="G95" s="282"/>
      <c r="H95" s="106"/>
      <c r="I95" s="308"/>
      <c r="J95" s="107"/>
      <c r="K95" s="214"/>
      <c r="M95" s="282"/>
    </row>
    <row r="96" spans="1:30" x14ac:dyDescent="0.25">
      <c r="A96" s="60" t="s">
        <v>145</v>
      </c>
      <c r="B96" s="299" t="s">
        <v>88</v>
      </c>
      <c r="C96" s="226" t="s">
        <v>358</v>
      </c>
      <c r="D96" s="227">
        <v>2695</v>
      </c>
      <c r="E96" s="123" t="s">
        <v>185</v>
      </c>
      <c r="F96" s="227">
        <f t="shared" si="59"/>
        <v>3503.5</v>
      </c>
      <c r="G96" s="282"/>
      <c r="H96" s="106"/>
      <c r="I96" s="308"/>
      <c r="J96" s="107"/>
      <c r="K96" s="214"/>
      <c r="M96" s="282"/>
    </row>
    <row r="97" spans="1:13" x14ac:dyDescent="0.25">
      <c r="A97" s="60" t="s">
        <v>146</v>
      </c>
      <c r="B97" s="299" t="s">
        <v>88</v>
      </c>
      <c r="C97" s="226" t="s">
        <v>359</v>
      </c>
      <c r="D97" s="227">
        <v>3094</v>
      </c>
      <c r="E97" s="123" t="s">
        <v>186</v>
      </c>
      <c r="F97" s="227">
        <f t="shared" si="59"/>
        <v>4022.2000000000003</v>
      </c>
      <c r="G97" s="282"/>
      <c r="H97" s="106"/>
      <c r="I97" s="308"/>
      <c r="J97" s="107"/>
      <c r="K97" s="214"/>
      <c r="M97" s="282"/>
    </row>
    <row r="98" spans="1:13" x14ac:dyDescent="0.25">
      <c r="A98" s="60" t="s">
        <v>147</v>
      </c>
      <c r="B98" s="299" t="s">
        <v>88</v>
      </c>
      <c r="C98" s="226" t="s">
        <v>360</v>
      </c>
      <c r="D98" s="227">
        <v>3494</v>
      </c>
      <c r="E98" s="123" t="s">
        <v>187</v>
      </c>
      <c r="F98" s="227">
        <f t="shared" si="59"/>
        <v>4542.2</v>
      </c>
      <c r="G98" s="282"/>
      <c r="H98" s="106"/>
      <c r="I98" s="308"/>
      <c r="J98" s="107"/>
      <c r="K98" s="214"/>
      <c r="M98" s="282"/>
    </row>
    <row r="99" spans="1:13" ht="30" x14ac:dyDescent="0.25">
      <c r="A99" s="216" t="s">
        <v>95</v>
      </c>
      <c r="B99" s="300" t="s">
        <v>93</v>
      </c>
      <c r="C99" s="228" t="s">
        <v>318</v>
      </c>
      <c r="D99" s="229">
        <v>7563</v>
      </c>
      <c r="E99" s="123" t="s">
        <v>151</v>
      </c>
      <c r="F99" s="229">
        <f t="shared" ref="F99:F104" si="60">D99*$F$3</f>
        <v>9831.9</v>
      </c>
      <c r="G99" s="282"/>
      <c r="H99" s="106"/>
      <c r="I99" s="308"/>
      <c r="J99" s="107"/>
      <c r="K99" s="214"/>
      <c r="M99" s="282"/>
    </row>
    <row r="100" spans="1:13" ht="30" x14ac:dyDescent="0.25">
      <c r="A100" s="216" t="s">
        <v>96</v>
      </c>
      <c r="B100" s="300" t="s">
        <v>94</v>
      </c>
      <c r="C100" s="228" t="s">
        <v>318</v>
      </c>
      <c r="D100" s="229">
        <v>11356</v>
      </c>
      <c r="E100" s="123" t="s">
        <v>156</v>
      </c>
      <c r="F100" s="229">
        <f t="shared" si="60"/>
        <v>14762.800000000001</v>
      </c>
      <c r="G100" s="282"/>
      <c r="H100" s="106"/>
      <c r="I100" s="308"/>
      <c r="J100" s="107"/>
      <c r="K100" s="214"/>
      <c r="M100" s="282"/>
    </row>
    <row r="101" spans="1:13" ht="30" x14ac:dyDescent="0.25">
      <c r="A101" s="216" t="s">
        <v>109</v>
      </c>
      <c r="B101" s="300" t="s">
        <v>400</v>
      </c>
      <c r="C101" s="228" t="s">
        <v>383</v>
      </c>
      <c r="D101" s="229">
        <v>2812</v>
      </c>
      <c r="E101" s="123" t="s">
        <v>152</v>
      </c>
      <c r="F101" s="229">
        <f t="shared" si="60"/>
        <v>3655.6</v>
      </c>
      <c r="G101" s="282"/>
      <c r="H101" s="106"/>
      <c r="I101" s="308"/>
      <c r="J101" s="107"/>
      <c r="K101" s="214"/>
      <c r="M101" s="282"/>
    </row>
    <row r="102" spans="1:13" ht="30" x14ac:dyDescent="0.25">
      <c r="A102" s="216" t="s">
        <v>110</v>
      </c>
      <c r="B102" s="300" t="s">
        <v>401</v>
      </c>
      <c r="C102" s="228" t="s">
        <v>384</v>
      </c>
      <c r="D102" s="229">
        <v>3093</v>
      </c>
      <c r="E102" s="123" t="s">
        <v>153</v>
      </c>
      <c r="F102" s="229">
        <f t="shared" si="60"/>
        <v>4020.9</v>
      </c>
      <c r="G102" s="282"/>
      <c r="H102" s="106"/>
      <c r="I102" s="308"/>
      <c r="J102" s="107"/>
      <c r="K102" s="214"/>
      <c r="M102" s="282"/>
    </row>
    <row r="103" spans="1:13" ht="30" x14ac:dyDescent="0.25">
      <c r="A103" s="216" t="s">
        <v>111</v>
      </c>
      <c r="B103" s="300" t="s">
        <v>402</v>
      </c>
      <c r="C103" s="228" t="s">
        <v>385</v>
      </c>
      <c r="D103" s="229">
        <v>3372</v>
      </c>
      <c r="E103" s="123" t="s">
        <v>154</v>
      </c>
      <c r="F103" s="229">
        <f t="shared" si="60"/>
        <v>4383.6000000000004</v>
      </c>
      <c r="G103" s="282"/>
      <c r="H103" s="106"/>
      <c r="I103" s="308"/>
      <c r="J103" s="107"/>
      <c r="K103" s="214"/>
      <c r="M103" s="282"/>
    </row>
    <row r="104" spans="1:13" ht="30.75" thickBot="1" x14ac:dyDescent="0.3">
      <c r="A104" s="218" t="s">
        <v>112</v>
      </c>
      <c r="B104" s="301" t="s">
        <v>403</v>
      </c>
      <c r="C104" s="230" t="s">
        <v>386</v>
      </c>
      <c r="D104" s="231">
        <v>3372</v>
      </c>
      <c r="E104" s="123" t="s">
        <v>155</v>
      </c>
      <c r="F104" s="231">
        <f t="shared" si="60"/>
        <v>4383.6000000000004</v>
      </c>
      <c r="G104" s="282"/>
      <c r="H104" s="106"/>
      <c r="I104" s="308"/>
      <c r="J104" s="107"/>
      <c r="K104" s="214"/>
      <c r="M104" s="282"/>
    </row>
    <row r="105" spans="1:13" ht="15.75" thickBot="1" x14ac:dyDescent="0.3">
      <c r="A105" s="108"/>
      <c r="B105" s="167"/>
      <c r="C105" s="108"/>
      <c r="D105" s="232"/>
      <c r="E105" s="123"/>
      <c r="F105" s="232"/>
      <c r="G105" s="282"/>
      <c r="H105" s="106"/>
      <c r="I105" s="308"/>
      <c r="J105" s="107"/>
      <c r="K105" s="214"/>
      <c r="M105" s="282"/>
    </row>
    <row r="106" spans="1:13" ht="15.75" thickBot="1" x14ac:dyDescent="0.3">
      <c r="A106" s="420" t="s">
        <v>100</v>
      </c>
      <c r="B106" s="421"/>
      <c r="C106" s="421"/>
      <c r="D106" s="311" t="s">
        <v>7</v>
      </c>
      <c r="E106" s="123"/>
      <c r="F106" s="316" t="s">
        <v>86</v>
      </c>
      <c r="G106" s="282"/>
      <c r="H106" s="106"/>
      <c r="I106" s="308"/>
      <c r="J106" s="107"/>
      <c r="K106" s="214"/>
      <c r="M106" s="282"/>
    </row>
    <row r="107" spans="1:13" ht="30" x14ac:dyDescent="0.25">
      <c r="A107" s="233" t="s">
        <v>91</v>
      </c>
      <c r="B107" s="299" t="s">
        <v>89</v>
      </c>
      <c r="C107" s="234" t="s">
        <v>361</v>
      </c>
      <c r="D107" s="225">
        <v>3632</v>
      </c>
      <c r="E107" s="123" t="s">
        <v>188</v>
      </c>
      <c r="F107" s="235">
        <f>D107*$F$3</f>
        <v>4721.6000000000004</v>
      </c>
      <c r="G107" s="282"/>
      <c r="H107" s="106"/>
      <c r="I107" s="308"/>
      <c r="J107" s="107"/>
      <c r="K107" s="214"/>
      <c r="M107" s="282"/>
    </row>
    <row r="108" spans="1:13" ht="30" x14ac:dyDescent="0.25">
      <c r="A108" s="60" t="s">
        <v>92</v>
      </c>
      <c r="B108" s="302" t="s">
        <v>90</v>
      </c>
      <c r="C108" s="226" t="s">
        <v>361</v>
      </c>
      <c r="D108" s="227">
        <v>4181</v>
      </c>
      <c r="E108" s="123" t="s">
        <v>189</v>
      </c>
      <c r="F108" s="227">
        <f t="shared" ref="F108:F116" si="61">D108*$F$3</f>
        <v>5435.3</v>
      </c>
      <c r="G108" s="282"/>
      <c r="H108" s="106"/>
      <c r="I108" s="308"/>
      <c r="J108" s="107"/>
      <c r="K108" s="214"/>
      <c r="M108" s="282"/>
    </row>
    <row r="109" spans="1:13" ht="45" x14ac:dyDescent="0.25">
      <c r="A109" s="216" t="s">
        <v>170</v>
      </c>
      <c r="B109" s="300" t="s">
        <v>150</v>
      </c>
      <c r="C109" s="228" t="s">
        <v>362</v>
      </c>
      <c r="D109" s="229">
        <v>4775</v>
      </c>
      <c r="E109" s="123" t="s">
        <v>171</v>
      </c>
      <c r="F109" s="229">
        <f t="shared" si="61"/>
        <v>6207.5</v>
      </c>
      <c r="G109" s="282"/>
      <c r="H109" s="106"/>
      <c r="I109" s="308"/>
      <c r="J109" s="107"/>
      <c r="K109" s="236"/>
      <c r="M109" s="282"/>
    </row>
    <row r="110" spans="1:13" ht="30" x14ac:dyDescent="0.25">
      <c r="A110" s="216" t="s">
        <v>173</v>
      </c>
      <c r="B110" s="300" t="s">
        <v>128</v>
      </c>
      <c r="C110" s="228" t="s">
        <v>362</v>
      </c>
      <c r="D110" s="229">
        <v>2530</v>
      </c>
      <c r="E110" s="123" t="s">
        <v>174</v>
      </c>
      <c r="F110" s="229">
        <f t="shared" si="61"/>
        <v>3289</v>
      </c>
      <c r="G110" s="282"/>
      <c r="H110" s="106"/>
      <c r="I110" s="308"/>
      <c r="J110" s="107"/>
      <c r="K110" s="214"/>
      <c r="M110" s="282"/>
    </row>
    <row r="111" spans="1:13" ht="60" x14ac:dyDescent="0.25">
      <c r="A111" s="216" t="s">
        <v>149</v>
      </c>
      <c r="B111" s="300" t="s">
        <v>272</v>
      </c>
      <c r="C111" s="228" t="s">
        <v>363</v>
      </c>
      <c r="D111" s="229">
        <v>4205</v>
      </c>
      <c r="E111" s="123" t="s">
        <v>172</v>
      </c>
      <c r="F111" s="229">
        <f t="shared" si="61"/>
        <v>5466.5</v>
      </c>
      <c r="G111" s="282"/>
      <c r="H111" s="106"/>
      <c r="I111" s="308"/>
      <c r="J111" s="107"/>
      <c r="K111" s="214"/>
      <c r="M111" s="282"/>
    </row>
    <row r="112" spans="1:13" ht="45.75" thickBot="1" x14ac:dyDescent="0.3">
      <c r="A112" s="259" t="s">
        <v>141</v>
      </c>
      <c r="B112" s="303" t="s">
        <v>129</v>
      </c>
      <c r="C112" s="260" t="s">
        <v>363</v>
      </c>
      <c r="D112" s="261">
        <v>2247</v>
      </c>
      <c r="E112" s="123" t="s">
        <v>175</v>
      </c>
      <c r="F112" s="261">
        <f t="shared" si="61"/>
        <v>2921.1</v>
      </c>
      <c r="G112" s="282"/>
      <c r="H112" s="106"/>
      <c r="I112" s="308"/>
      <c r="J112" s="107"/>
      <c r="K112" s="214"/>
      <c r="M112" s="282"/>
    </row>
    <row r="113" spans="1:29" s="237" customFormat="1" ht="30" x14ac:dyDescent="0.25">
      <c r="A113" s="266" t="s">
        <v>275</v>
      </c>
      <c r="B113" s="304" t="s">
        <v>282</v>
      </c>
      <c r="C113" s="267" t="s">
        <v>364</v>
      </c>
      <c r="D113" s="317">
        <v>2267</v>
      </c>
      <c r="E113" s="267" t="s">
        <v>293</v>
      </c>
      <c r="F113" s="326">
        <f t="shared" si="61"/>
        <v>2947.1</v>
      </c>
      <c r="G113" s="282"/>
      <c r="H113" s="106"/>
      <c r="I113" s="308"/>
      <c r="J113" s="223"/>
      <c r="K113" s="268"/>
      <c r="M113" s="282"/>
      <c r="P113" s="268"/>
      <c r="Q113" s="268"/>
      <c r="V113" s="223"/>
      <c r="W113" s="268"/>
      <c r="AB113" s="223"/>
      <c r="AC113" s="268"/>
    </row>
    <row r="114" spans="1:29" s="237" customFormat="1" ht="30" x14ac:dyDescent="0.25">
      <c r="A114" s="269" t="s">
        <v>274</v>
      </c>
      <c r="B114" s="305" t="s">
        <v>281</v>
      </c>
      <c r="C114" s="270" t="s">
        <v>365</v>
      </c>
      <c r="D114" s="318">
        <v>3437</v>
      </c>
      <c r="E114" s="270" t="s">
        <v>294</v>
      </c>
      <c r="F114" s="313">
        <f t="shared" si="61"/>
        <v>4468.1000000000004</v>
      </c>
      <c r="G114" s="282"/>
      <c r="H114" s="106"/>
      <c r="I114" s="308"/>
      <c r="J114" s="223"/>
      <c r="K114" s="268"/>
      <c r="M114" s="282"/>
      <c r="P114" s="268"/>
      <c r="Q114" s="268"/>
      <c r="V114" s="223"/>
      <c r="W114" s="268"/>
      <c r="AB114" s="223"/>
      <c r="AC114" s="268"/>
    </row>
    <row r="115" spans="1:29" s="237" customFormat="1" ht="30" x14ac:dyDescent="0.25">
      <c r="A115" s="269" t="s">
        <v>278</v>
      </c>
      <c r="B115" s="305" t="s">
        <v>279</v>
      </c>
      <c r="C115" s="270" t="s">
        <v>319</v>
      </c>
      <c r="D115" s="318">
        <v>1571</v>
      </c>
      <c r="E115" s="270" t="s">
        <v>291</v>
      </c>
      <c r="F115" s="313">
        <f t="shared" si="61"/>
        <v>2042.3000000000002</v>
      </c>
      <c r="G115" s="282"/>
      <c r="H115" s="106"/>
      <c r="I115" s="308"/>
      <c r="J115" s="223"/>
      <c r="K115" s="268"/>
      <c r="M115" s="282"/>
      <c r="P115" s="268"/>
      <c r="Q115" s="268"/>
      <c r="V115" s="223"/>
      <c r="W115" s="268"/>
      <c r="AB115" s="223"/>
      <c r="AC115" s="268"/>
    </row>
    <row r="116" spans="1:29" s="237" customFormat="1" ht="30.75" thickBot="1" x14ac:dyDescent="0.3">
      <c r="A116" s="271" t="s">
        <v>277</v>
      </c>
      <c r="B116" s="306" t="s">
        <v>280</v>
      </c>
      <c r="C116" s="272" t="s">
        <v>320</v>
      </c>
      <c r="D116" s="319">
        <v>2304</v>
      </c>
      <c r="E116" s="272" t="s">
        <v>292</v>
      </c>
      <c r="F116" s="327">
        <f t="shared" si="61"/>
        <v>2995.2000000000003</v>
      </c>
      <c r="G116" s="282"/>
      <c r="H116" s="106"/>
      <c r="I116" s="308"/>
      <c r="J116" s="223"/>
      <c r="K116" s="268"/>
      <c r="M116" s="282"/>
      <c r="P116" s="268"/>
      <c r="Q116" s="268"/>
      <c r="V116" s="223"/>
      <c r="W116" s="268"/>
      <c r="AB116" s="223"/>
      <c r="AC116" s="268"/>
    </row>
    <row r="117" spans="1:29" ht="15.75" thickBot="1" x14ac:dyDescent="0.3">
      <c r="G117" s="282"/>
      <c r="H117" s="106"/>
      <c r="I117" s="308"/>
      <c r="M117" s="282"/>
    </row>
    <row r="118" spans="1:29" ht="15.75" thickBot="1" x14ac:dyDescent="0.3">
      <c r="A118" s="408" t="s">
        <v>242</v>
      </c>
      <c r="B118" s="409"/>
      <c r="C118" s="409"/>
      <c r="D118" s="320" t="s">
        <v>7</v>
      </c>
      <c r="E118" s="123"/>
      <c r="F118" s="325" t="s">
        <v>86</v>
      </c>
      <c r="G118" s="282"/>
      <c r="H118" s="106"/>
      <c r="I118" s="308"/>
      <c r="J118" s="107"/>
      <c r="K118" s="214"/>
      <c r="M118" s="282"/>
    </row>
    <row r="119" spans="1:29" ht="30" x14ac:dyDescent="0.25">
      <c r="A119" s="244" t="s">
        <v>247</v>
      </c>
      <c r="B119" s="304" t="s">
        <v>250</v>
      </c>
      <c r="C119" s="245" t="s">
        <v>366</v>
      </c>
      <c r="D119" s="247">
        <v>375</v>
      </c>
      <c r="E119" s="246" t="s">
        <v>301</v>
      </c>
      <c r="F119" s="247">
        <f t="shared" ref="F119:F121" si="62">D119*$F$3</f>
        <v>487.5</v>
      </c>
      <c r="G119" s="282"/>
      <c r="H119" s="106"/>
      <c r="I119" s="308"/>
      <c r="J119" s="107"/>
      <c r="K119" s="214"/>
      <c r="M119" s="282"/>
    </row>
    <row r="120" spans="1:29" ht="30" x14ac:dyDescent="0.25">
      <c r="A120" s="68" t="s">
        <v>248</v>
      </c>
      <c r="B120" s="305" t="s">
        <v>250</v>
      </c>
      <c r="C120" s="239" t="s">
        <v>367</v>
      </c>
      <c r="D120" s="240">
        <v>468</v>
      </c>
      <c r="E120" s="123" t="s">
        <v>302</v>
      </c>
      <c r="F120" s="240">
        <f t="shared" si="62"/>
        <v>608.4</v>
      </c>
      <c r="G120" s="282"/>
      <c r="H120" s="106"/>
      <c r="I120" s="308"/>
      <c r="J120" s="107"/>
      <c r="K120" s="214"/>
      <c r="M120" s="282"/>
    </row>
    <row r="121" spans="1:29" ht="30.75" thickBot="1" x14ac:dyDescent="0.3">
      <c r="A121" s="241" t="s">
        <v>249</v>
      </c>
      <c r="B121" s="306" t="s">
        <v>250</v>
      </c>
      <c r="C121" s="242" t="s">
        <v>368</v>
      </c>
      <c r="D121" s="243">
        <v>560</v>
      </c>
      <c r="E121" s="123" t="s">
        <v>303</v>
      </c>
      <c r="F121" s="243">
        <f t="shared" si="62"/>
        <v>728</v>
      </c>
      <c r="G121" s="282"/>
      <c r="H121" s="106"/>
      <c r="I121" s="308"/>
      <c r="J121" s="107"/>
      <c r="K121" s="214"/>
      <c r="M121" s="282"/>
    </row>
    <row r="122" spans="1:29" ht="30" x14ac:dyDescent="0.25">
      <c r="A122" s="248" t="s">
        <v>243</v>
      </c>
      <c r="B122" s="300" t="s">
        <v>246</v>
      </c>
      <c r="C122" s="249" t="s">
        <v>347</v>
      </c>
      <c r="D122" s="321">
        <v>2230</v>
      </c>
      <c r="E122" s="250" t="s">
        <v>304</v>
      </c>
      <c r="F122" s="251">
        <f>D122*$F$3</f>
        <v>2899</v>
      </c>
      <c r="G122" s="282"/>
      <c r="H122" s="106"/>
      <c r="I122" s="308"/>
      <c r="J122" s="107"/>
      <c r="K122" s="214"/>
      <c r="M122" s="282"/>
    </row>
    <row r="123" spans="1:29" ht="30" x14ac:dyDescent="0.25">
      <c r="A123" s="216" t="s">
        <v>244</v>
      </c>
      <c r="B123" s="307" t="s">
        <v>246</v>
      </c>
      <c r="C123" s="228" t="s">
        <v>348</v>
      </c>
      <c r="D123" s="229">
        <v>2428</v>
      </c>
      <c r="E123" s="250" t="s">
        <v>299</v>
      </c>
      <c r="F123" s="229">
        <f>D123*$F$3</f>
        <v>3156.4</v>
      </c>
      <c r="G123" s="282"/>
      <c r="H123" s="106"/>
      <c r="I123" s="308"/>
      <c r="J123" s="107"/>
      <c r="K123" s="214"/>
      <c r="M123" s="282"/>
    </row>
    <row r="124" spans="1:29" ht="30.75" thickBot="1" x14ac:dyDescent="0.3">
      <c r="A124" s="218" t="s">
        <v>245</v>
      </c>
      <c r="B124" s="301" t="s">
        <v>246</v>
      </c>
      <c r="C124" s="230" t="s">
        <v>349</v>
      </c>
      <c r="D124" s="231">
        <v>2599</v>
      </c>
      <c r="E124" s="252" t="s">
        <v>300</v>
      </c>
      <c r="F124" s="231">
        <f>D124*$F$3</f>
        <v>3378.7000000000003</v>
      </c>
      <c r="G124" s="282"/>
      <c r="H124" s="106"/>
      <c r="I124" s="308"/>
      <c r="J124" s="107"/>
      <c r="K124" s="236"/>
      <c r="M124" s="282"/>
    </row>
    <row r="125" spans="1:29" x14ac:dyDescent="0.25">
      <c r="H125" s="237"/>
      <c r="M125" s="282"/>
    </row>
    <row r="126" spans="1:29" x14ac:dyDescent="0.25">
      <c r="A126" s="106"/>
      <c r="B126" s="156"/>
      <c r="C126" s="107"/>
    </row>
  </sheetData>
  <mergeCells count="34">
    <mergeCell ref="A5:D5"/>
    <mergeCell ref="A34:D34"/>
    <mergeCell ref="T6:X6"/>
    <mergeCell ref="T19:X19"/>
    <mergeCell ref="A118:C118"/>
    <mergeCell ref="A66:D66"/>
    <mergeCell ref="A32:D32"/>
    <mergeCell ref="A40:D40"/>
    <mergeCell ref="A71:C71"/>
    <mergeCell ref="A94:C94"/>
    <mergeCell ref="A35:D35"/>
    <mergeCell ref="A45:D45"/>
    <mergeCell ref="A106:C106"/>
    <mergeCell ref="H1:L1"/>
    <mergeCell ref="H35:L35"/>
    <mergeCell ref="N35:R35"/>
    <mergeCell ref="T35:X35"/>
    <mergeCell ref="Z35:AD35"/>
    <mergeCell ref="A1:D1"/>
    <mergeCell ref="Z6:AD6"/>
    <mergeCell ref="Z19:AD19"/>
    <mergeCell ref="Z32:AB32"/>
    <mergeCell ref="N6:R6"/>
    <mergeCell ref="N19:R19"/>
    <mergeCell ref="N32:P32"/>
    <mergeCell ref="H6:L6"/>
    <mergeCell ref="H19:L19"/>
    <mergeCell ref="H32:J32"/>
    <mergeCell ref="A19:D19"/>
    <mergeCell ref="T32:V32"/>
    <mergeCell ref="A6:D6"/>
    <mergeCell ref="Z1:AD1"/>
    <mergeCell ref="T1:X1"/>
    <mergeCell ref="N1:R1"/>
  </mergeCells>
  <pageMargins left="0" right="0" top="0" bottom="0" header="0" footer="0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Столы</vt:lpstr>
      <vt:lpstr>Столы журнальные</vt:lpstr>
      <vt:lpstr>Тумбы</vt:lpstr>
      <vt:lpstr>Мобильные стеллажи</vt:lpstr>
      <vt:lpstr>Таблица</vt:lpstr>
      <vt:lpstr>'Мобильные стеллажи'!Область_печати</vt:lpstr>
      <vt:lpstr>Столы!Область_печати</vt:lpstr>
      <vt:lpstr>'Столы журнальные'!Область_печати</vt:lpstr>
      <vt:lpstr>Тумбы!Область_печати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</cp:lastModifiedBy>
  <cp:lastPrinted>2024-03-23T12:57:51Z</cp:lastPrinted>
  <dcterms:created xsi:type="dcterms:W3CDTF">2020-06-04T08:10:16Z</dcterms:created>
  <dcterms:modified xsi:type="dcterms:W3CDTF">2024-03-23T12:59:36Z</dcterms:modified>
</cp:coreProperties>
</file>