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4240" windowHeight="12435" tabRatio="368"/>
  </bookViews>
  <sheets>
    <sheet name="Наборные элементы" sheetId="38" r:id="rId1"/>
    <sheet name="Готовые комплекты" sheetId="42" r:id="rId2"/>
    <sheet name="Таблица" sheetId="41" state="hidden" r:id="rId3"/>
  </sheets>
  <definedNames>
    <definedName name="_xlnm.Print_Area" localSheetId="1">'Готовые комплекты'!$A$1:$E$36</definedName>
  </definedNames>
  <calcPr calcId="145621"/>
</workbook>
</file>

<file path=xl/calcChain.xml><?xml version="1.0" encoding="utf-8"?>
<calcChain xmlns="http://schemas.openxmlformats.org/spreadsheetml/2006/main">
  <c r="E6" i="42" l="1"/>
  <c r="C20" i="42"/>
  <c r="B20" i="42"/>
  <c r="C36" i="42"/>
  <c r="B36" i="42"/>
  <c r="A36" i="42"/>
  <c r="C35" i="42"/>
  <c r="B35" i="42"/>
  <c r="A35" i="42"/>
  <c r="C34" i="42"/>
  <c r="B34" i="42"/>
  <c r="A34" i="42"/>
  <c r="C33" i="42"/>
  <c r="B33" i="42"/>
  <c r="A33" i="42"/>
  <c r="C32" i="42"/>
  <c r="B32" i="42"/>
  <c r="A32" i="42"/>
  <c r="C31" i="42"/>
  <c r="B31" i="42"/>
  <c r="A31" i="42"/>
  <c r="C30" i="42"/>
  <c r="B30" i="42"/>
  <c r="A30" i="42"/>
  <c r="C29" i="42"/>
  <c r="B29" i="42"/>
  <c r="A29" i="42"/>
  <c r="A28" i="42"/>
  <c r="C27" i="42"/>
  <c r="B27" i="42"/>
  <c r="A27" i="42"/>
  <c r="C26" i="42"/>
  <c r="B26" i="42"/>
  <c r="A26" i="42"/>
  <c r="C25" i="42"/>
  <c r="B25" i="42"/>
  <c r="A25" i="42"/>
  <c r="C24" i="42"/>
  <c r="B24" i="42"/>
  <c r="A24" i="42"/>
  <c r="C23" i="42"/>
  <c r="B23" i="42"/>
  <c r="A23" i="42"/>
  <c r="C22" i="42"/>
  <c r="B22" i="42"/>
  <c r="A22" i="42"/>
  <c r="C21" i="42"/>
  <c r="B21" i="42"/>
  <c r="A21" i="42"/>
  <c r="A20" i="42"/>
  <c r="A19" i="42"/>
  <c r="AQ21" i="41"/>
  <c r="AO21" i="41"/>
  <c r="AN21" i="41"/>
  <c r="AM21" i="41"/>
  <c r="AQ20" i="41"/>
  <c r="AO20" i="41"/>
  <c r="AN20" i="41"/>
  <c r="AM20" i="41"/>
  <c r="AK19" i="41"/>
  <c r="AI19" i="41"/>
  <c r="AH19" i="41"/>
  <c r="AG19" i="41"/>
  <c r="AK18" i="41"/>
  <c r="AI18" i="41"/>
  <c r="AH18" i="41"/>
  <c r="AG18" i="41"/>
  <c r="AK16" i="41"/>
  <c r="AI16" i="41"/>
  <c r="AH16" i="41"/>
  <c r="AG16" i="41"/>
  <c r="AK15" i="41"/>
  <c r="AI15" i="41"/>
  <c r="AH15" i="41"/>
  <c r="AG15" i="41"/>
  <c r="AQ12" i="41"/>
  <c r="AO12" i="41"/>
  <c r="AN12" i="41"/>
  <c r="AM12" i="41"/>
  <c r="AQ11" i="41"/>
  <c r="AO11" i="41"/>
  <c r="AN11" i="41"/>
  <c r="AM11" i="41"/>
  <c r="AK10" i="41"/>
  <c r="AI10" i="41"/>
  <c r="AH10" i="41"/>
  <c r="AG10" i="41"/>
  <c r="AK9" i="41"/>
  <c r="AI9" i="41"/>
  <c r="AH9" i="41"/>
  <c r="AG9" i="41"/>
  <c r="AK7" i="41"/>
  <c r="AI7" i="41"/>
  <c r="AH7" i="41"/>
  <c r="AG7" i="41"/>
  <c r="AK6" i="41"/>
  <c r="AI6" i="41"/>
  <c r="AH6" i="41"/>
  <c r="AG6" i="41"/>
  <c r="AK21" i="41"/>
  <c r="AI21" i="41"/>
  <c r="AH21" i="41"/>
  <c r="AG21" i="41"/>
  <c r="AK20" i="41"/>
  <c r="AI20" i="41"/>
  <c r="AH20" i="41"/>
  <c r="AG20" i="41"/>
  <c r="AK12" i="41"/>
  <c r="AI12" i="41"/>
  <c r="AH12" i="41"/>
  <c r="AG12" i="41"/>
  <c r="AK11" i="41"/>
  <c r="AI11" i="41"/>
  <c r="AH11" i="41"/>
  <c r="AG11" i="41"/>
  <c r="AE19" i="41"/>
  <c r="AC19" i="41"/>
  <c r="AB19" i="41"/>
  <c r="AA19" i="41"/>
  <c r="AE18" i="41"/>
  <c r="AC18" i="41"/>
  <c r="AB18" i="41"/>
  <c r="AA18" i="41"/>
  <c r="AE17" i="41"/>
  <c r="AC17" i="41"/>
  <c r="AB17" i="41"/>
  <c r="AA17" i="41"/>
  <c r="AE16" i="41"/>
  <c r="AC16" i="41"/>
  <c r="AB16" i="41"/>
  <c r="AA16" i="41"/>
  <c r="AE15" i="41"/>
  <c r="AC15" i="41"/>
  <c r="AB15" i="41"/>
  <c r="AA15" i="41"/>
  <c r="AE14" i="41"/>
  <c r="AC14" i="41"/>
  <c r="AB14" i="41"/>
  <c r="AA14" i="41"/>
  <c r="AE10" i="41"/>
  <c r="AC10" i="41"/>
  <c r="AB10" i="41"/>
  <c r="AA10" i="41"/>
  <c r="AE9" i="41"/>
  <c r="AC9" i="41"/>
  <c r="AB9" i="41"/>
  <c r="AA9" i="41"/>
  <c r="AE8" i="41"/>
  <c r="AC8" i="41"/>
  <c r="AB8" i="41"/>
  <c r="AA8" i="41"/>
  <c r="AE7" i="41"/>
  <c r="AC7" i="41"/>
  <c r="AB7" i="41"/>
  <c r="AA7" i="41"/>
  <c r="AE6" i="41"/>
  <c r="AC6" i="41"/>
  <c r="AB6" i="41"/>
  <c r="AA6" i="41"/>
  <c r="AE5" i="41"/>
  <c r="AC5" i="41"/>
  <c r="AB5" i="41"/>
  <c r="AA5" i="41"/>
  <c r="AE21" i="41"/>
  <c r="AC21" i="41"/>
  <c r="AB21" i="41"/>
  <c r="AA21" i="41"/>
  <c r="AE20" i="41"/>
  <c r="AC20" i="41"/>
  <c r="AB20" i="41"/>
  <c r="AA20" i="41"/>
  <c r="Y19" i="41"/>
  <c r="W19" i="41"/>
  <c r="V19" i="41"/>
  <c r="U19" i="41"/>
  <c r="Y18" i="41"/>
  <c r="W18" i="41"/>
  <c r="V18" i="41"/>
  <c r="U18" i="41"/>
  <c r="Y17" i="41"/>
  <c r="W17" i="41"/>
  <c r="V17" i="41"/>
  <c r="U17" i="41"/>
  <c r="Y16" i="41"/>
  <c r="W16" i="41"/>
  <c r="V16" i="41"/>
  <c r="U16" i="41"/>
  <c r="Y15" i="41"/>
  <c r="W15" i="41"/>
  <c r="V15" i="41"/>
  <c r="U15" i="41"/>
  <c r="Y14" i="41"/>
  <c r="W14" i="41"/>
  <c r="V14" i="41"/>
  <c r="U14" i="41"/>
  <c r="AE12" i="41"/>
  <c r="AC12" i="41"/>
  <c r="AB12" i="41"/>
  <c r="AA12" i="41"/>
  <c r="AE11" i="41"/>
  <c r="AC11" i="41"/>
  <c r="AB11" i="41"/>
  <c r="AA11" i="41"/>
  <c r="Y10" i="41"/>
  <c r="W10" i="41"/>
  <c r="V10" i="41"/>
  <c r="U10" i="41"/>
  <c r="Y9" i="41"/>
  <c r="W9" i="41"/>
  <c r="V9" i="41"/>
  <c r="U9" i="41"/>
  <c r="Y8" i="41"/>
  <c r="W8" i="41"/>
  <c r="V8" i="41"/>
  <c r="U8" i="41"/>
  <c r="Y7" i="41"/>
  <c r="W7" i="41"/>
  <c r="V7" i="41"/>
  <c r="U7" i="41"/>
  <c r="Y6" i="41"/>
  <c r="W6" i="41"/>
  <c r="V6" i="41"/>
  <c r="U6" i="41"/>
  <c r="Y5" i="41"/>
  <c r="W5" i="41"/>
  <c r="V5" i="41"/>
  <c r="U5" i="41"/>
  <c r="Y21" i="41"/>
  <c r="W21" i="41"/>
  <c r="V21" i="41"/>
  <c r="U21" i="41"/>
  <c r="Y20" i="41"/>
  <c r="W20" i="41"/>
  <c r="V20" i="41"/>
  <c r="U20" i="41"/>
  <c r="S21" i="41"/>
  <c r="Q21" i="41"/>
  <c r="P21" i="41"/>
  <c r="O21" i="41"/>
  <c r="S20" i="41"/>
  <c r="Q20" i="41"/>
  <c r="P20" i="41"/>
  <c r="O20" i="41"/>
  <c r="S19" i="41"/>
  <c r="Q19" i="41"/>
  <c r="P19" i="41"/>
  <c r="O19" i="41"/>
  <c r="S18" i="41"/>
  <c r="Q18" i="41"/>
  <c r="P18" i="41"/>
  <c r="O18" i="41"/>
  <c r="S17" i="41"/>
  <c r="Q17" i="41"/>
  <c r="P17" i="41"/>
  <c r="O17" i="41"/>
  <c r="S16" i="41"/>
  <c r="Q16" i="41"/>
  <c r="P16" i="41"/>
  <c r="O16" i="41"/>
  <c r="S15" i="41"/>
  <c r="Q15" i="41"/>
  <c r="P15" i="41"/>
  <c r="O15" i="41"/>
  <c r="S14" i="41"/>
  <c r="Q14" i="41"/>
  <c r="P14" i="41"/>
  <c r="O14" i="41"/>
  <c r="Y12" i="41"/>
  <c r="W12" i="41"/>
  <c r="V12" i="41"/>
  <c r="U12" i="41"/>
  <c r="Y11" i="41"/>
  <c r="W11" i="41"/>
  <c r="V11" i="41"/>
  <c r="U11" i="41"/>
  <c r="S12" i="41"/>
  <c r="Q12" i="41"/>
  <c r="P12" i="41"/>
  <c r="O12" i="41"/>
  <c r="S11" i="41"/>
  <c r="Q11" i="41"/>
  <c r="P11" i="41"/>
  <c r="O11" i="41"/>
  <c r="S10" i="41"/>
  <c r="Q10" i="41"/>
  <c r="P10" i="41"/>
  <c r="O10" i="41"/>
  <c r="S9" i="41"/>
  <c r="Q9" i="41"/>
  <c r="P9" i="41"/>
  <c r="O9" i="41"/>
  <c r="S8" i="41"/>
  <c r="Q8" i="41"/>
  <c r="P8" i="41"/>
  <c r="O8" i="41"/>
  <c r="S7" i="41"/>
  <c r="Q7" i="41"/>
  <c r="P7" i="41"/>
  <c r="O7" i="41"/>
  <c r="S6" i="41"/>
  <c r="Q6" i="41"/>
  <c r="P6" i="41"/>
  <c r="O6" i="41"/>
  <c r="S5" i="41"/>
  <c r="Q5" i="41"/>
  <c r="P5" i="41"/>
  <c r="O5" i="41"/>
  <c r="M21" i="41"/>
  <c r="D21" i="41" s="1"/>
  <c r="K21" i="41"/>
  <c r="J21" i="41"/>
  <c r="I21" i="41"/>
  <c r="M20" i="41"/>
  <c r="D20" i="41" s="1"/>
  <c r="K20" i="41"/>
  <c r="J20" i="41"/>
  <c r="I20" i="41"/>
  <c r="M19" i="41"/>
  <c r="D19" i="41" s="1"/>
  <c r="K19" i="41"/>
  <c r="J19" i="41"/>
  <c r="I19" i="41"/>
  <c r="M18" i="41"/>
  <c r="D18" i="41" s="1"/>
  <c r="K18" i="41"/>
  <c r="J18" i="41"/>
  <c r="I18" i="41"/>
  <c r="M17" i="41"/>
  <c r="D17" i="41" s="1"/>
  <c r="K17" i="41"/>
  <c r="J17" i="41"/>
  <c r="I17" i="41"/>
  <c r="M16" i="41"/>
  <c r="D16" i="41" s="1"/>
  <c r="K16" i="41"/>
  <c r="J16" i="41"/>
  <c r="I16" i="41"/>
  <c r="M15" i="41"/>
  <c r="D15" i="41" s="1"/>
  <c r="K15" i="41"/>
  <c r="J15" i="41"/>
  <c r="I15" i="41"/>
  <c r="M14" i="41"/>
  <c r="D14" i="41" s="1"/>
  <c r="K14" i="41"/>
  <c r="J14" i="41"/>
  <c r="I14" i="41"/>
  <c r="M12" i="41"/>
  <c r="D12" i="41" s="1"/>
  <c r="K12" i="41"/>
  <c r="J12" i="41"/>
  <c r="I12" i="41"/>
  <c r="M11" i="41"/>
  <c r="D11" i="41" s="1"/>
  <c r="K11" i="41"/>
  <c r="J11" i="41"/>
  <c r="I11" i="41"/>
  <c r="M10" i="41"/>
  <c r="D10" i="41" s="1"/>
  <c r="K10" i="41"/>
  <c r="J10" i="41"/>
  <c r="I10" i="41"/>
  <c r="M9" i="41"/>
  <c r="D9" i="41" s="1"/>
  <c r="K9" i="41"/>
  <c r="J9" i="41"/>
  <c r="I9" i="41"/>
  <c r="M8" i="41"/>
  <c r="D8" i="41" s="1"/>
  <c r="K8" i="41"/>
  <c r="J8" i="41"/>
  <c r="I8" i="41"/>
  <c r="M7" i="41"/>
  <c r="D7" i="41" s="1"/>
  <c r="K7" i="41"/>
  <c r="J7" i="41"/>
  <c r="I7" i="41"/>
  <c r="M6" i="41"/>
  <c r="D6" i="41" s="1"/>
  <c r="K6" i="41"/>
  <c r="J6" i="41"/>
  <c r="I6" i="41"/>
  <c r="M5" i="41"/>
  <c r="D5" i="41" s="1"/>
  <c r="K5" i="41"/>
  <c r="J5" i="41"/>
  <c r="I5" i="41"/>
  <c r="E21" i="41" l="1"/>
  <c r="E36" i="42" s="1"/>
  <c r="E20" i="41"/>
  <c r="E35" i="42" s="1"/>
  <c r="E19" i="41"/>
  <c r="E34" i="42" s="1"/>
  <c r="E18" i="41"/>
  <c r="E33" i="42" s="1"/>
  <c r="E17" i="41"/>
  <c r="E32" i="42" s="1"/>
  <c r="E16" i="41"/>
  <c r="E31" i="42" s="1"/>
  <c r="E15" i="41"/>
  <c r="E30" i="42" s="1"/>
  <c r="E14" i="41"/>
  <c r="E29" i="42" s="1"/>
  <c r="E12" i="41"/>
  <c r="E27" i="42" s="1"/>
  <c r="E11" i="41"/>
  <c r="E26" i="42" s="1"/>
  <c r="E10" i="41"/>
  <c r="E25" i="42" s="1"/>
  <c r="E9" i="41"/>
  <c r="E24" i="42" s="1"/>
  <c r="E8" i="41"/>
  <c r="E23" i="42" s="1"/>
  <c r="E7" i="41"/>
  <c r="E22" i="42" s="1"/>
  <c r="E6" i="41"/>
  <c r="E21" i="42" s="1"/>
  <c r="E5" i="41"/>
  <c r="E20" i="42" s="1"/>
  <c r="E31" i="41" l="1"/>
  <c r="E27" i="38" s="1"/>
  <c r="E30" i="41"/>
  <c r="E26" i="38" s="1"/>
  <c r="E29" i="41"/>
  <c r="E25" i="38" s="1"/>
  <c r="E28" i="41"/>
  <c r="E24" i="38" s="1"/>
  <c r="E27" i="41"/>
  <c r="E23" i="38" s="1"/>
  <c r="E26" i="41"/>
  <c r="E22" i="38" s="1"/>
  <c r="E25" i="41"/>
  <c r="E21" i="38" s="1"/>
  <c r="E24" i="41"/>
  <c r="E20" i="38" s="1"/>
  <c r="E23" i="41"/>
  <c r="E19" i="38" l="1"/>
</calcChain>
</file>

<file path=xl/sharedStrings.xml><?xml version="1.0" encoding="utf-8"?>
<sst xmlns="http://schemas.openxmlformats.org/spreadsheetml/2006/main" count="181" uniqueCount="96">
  <si>
    <t>Артикул</t>
  </si>
  <si>
    <t>Цена (руб.)</t>
  </si>
  <si>
    <t>Цена+коэф. (руб.)</t>
  </si>
  <si>
    <t>ОПИСАНИЕ СЕРИИ:</t>
  </si>
  <si>
    <t>Коэф- фициент</t>
  </si>
  <si>
    <t>Измененен:</t>
  </si>
  <si>
    <t>Задняя стенка 780 глухая</t>
  </si>
  <si>
    <t>Задняя стенка 980 глухая</t>
  </si>
  <si>
    <t>Задняя стенка 780 проходная</t>
  </si>
  <si>
    <t>Задняя стенка 980 проходная</t>
  </si>
  <si>
    <t>KC.S-78</t>
  </si>
  <si>
    <t>Наименование</t>
  </si>
  <si>
    <t>KC.S-98</t>
  </si>
  <si>
    <t>Перегородка боковая глухая левая</t>
  </si>
  <si>
    <t>Перегородка боковая глухая правая</t>
  </si>
  <si>
    <t>Перегородка боковая проходная</t>
  </si>
  <si>
    <t>Под столешницей можно установить крючок для сумок (идет в комплекте с модулем).</t>
  </si>
  <si>
    <t>Изображение</t>
  </si>
  <si>
    <t>KC.B (L)</t>
  </si>
  <si>
    <t>KC.B (R)</t>
  </si>
  <si>
    <t>KC.B (P)</t>
  </si>
  <si>
    <t>KC.Z-78 (G)</t>
  </si>
  <si>
    <t>KC.Z-98 (G)</t>
  </si>
  <si>
    <t>KC.Z-78 (P)</t>
  </si>
  <si>
    <t>KC.Z-98 (P)</t>
  </si>
  <si>
    <t>Крепежные уголки и крючок - металл 3 мм окрашен в цвета антрацит и серый.</t>
  </si>
  <si>
    <t>Возможные варианты ширины столешницы - 780 мм и 980 мм.</t>
  </si>
  <si>
    <t>Столешница - ЛДСП 18 мм в кромке 2 мм по периметру. Имеет вырез под провода.</t>
  </si>
  <si>
    <t>Перегородки ДСП 16 мм, обклеенная поролоном и обшитая тканью. Устанавливаются на регулируемые опоры М6. Общая толщина - 18 мм.</t>
  </si>
  <si>
    <t>Размеры (Ш*Г*В)</t>
  </si>
  <si>
    <t>780*720*18</t>
  </si>
  <si>
    <t>980*720*18</t>
  </si>
  <si>
    <t>900*1200*18</t>
  </si>
  <si>
    <t>780*1200*18</t>
  </si>
  <si>
    <t>980*1200*18</t>
  </si>
  <si>
    <t>Столешница 780 мм</t>
  </si>
  <si>
    <t>Столешница 980 мм</t>
  </si>
  <si>
    <t>Размеры Ш*Г*В, (мм)</t>
  </si>
  <si>
    <t>Цена, (руб.)</t>
  </si>
  <si>
    <t>Прайс-лист на наборные элементы серии  "Колл-центр"</t>
  </si>
  <si>
    <t>Цвета ЛДСП (Столешницы): Белый,  Денвер Светлый, Дуб Аттик, Тиквуд светлый, Акация Лорка.</t>
  </si>
  <si>
    <t>Цвета обивки (Перегородки) : Romeo-01, Romeo-02, Romeo-03, Romeo-04, Romeo-05, Romeo-06, Romeo-07, Romeo-08, Romeo-09, Romeo-10, Romeo-11, Romeo-12, Romeo-13.</t>
  </si>
  <si>
    <t>Наборные элементы</t>
  </si>
  <si>
    <t>KC.K-001</t>
  </si>
  <si>
    <t>Колл центр. Комплект №1</t>
  </si>
  <si>
    <t>816*909*1200</t>
  </si>
  <si>
    <t>KC.K-002</t>
  </si>
  <si>
    <t>Колл центр. Комплект №2</t>
  </si>
  <si>
    <t>1614*909*1200</t>
  </si>
  <si>
    <t>KC.K-003</t>
  </si>
  <si>
    <t>Колл центр. Комплект №3</t>
  </si>
  <si>
    <t>2412*909*1200</t>
  </si>
  <si>
    <t>KC.K-004</t>
  </si>
  <si>
    <t>Колл центр. Комплект №4</t>
  </si>
  <si>
    <t>816*1800*1200</t>
  </si>
  <si>
    <t>KC.K-005</t>
  </si>
  <si>
    <t>Колл центр. Комплект №5</t>
  </si>
  <si>
    <t>1614*1800*1200</t>
  </si>
  <si>
    <t>KC.K-006</t>
  </si>
  <si>
    <t>Колл центр. Комплект №6</t>
  </si>
  <si>
    <t>2412*1800*1200</t>
  </si>
  <si>
    <t>KC.K-007</t>
  </si>
  <si>
    <t>Колл центр. Комплект №7</t>
  </si>
  <si>
    <t>KC.K-008</t>
  </si>
  <si>
    <t>Колл центр. Комплект №8</t>
  </si>
  <si>
    <t>KC.K-011</t>
  </si>
  <si>
    <t>1016*909*1200</t>
  </si>
  <si>
    <t>KC.K-012</t>
  </si>
  <si>
    <t>2014*909*1200</t>
  </si>
  <si>
    <t>KC.K-013</t>
  </si>
  <si>
    <t>3012*909*1200</t>
  </si>
  <si>
    <t>KC.K-014</t>
  </si>
  <si>
    <t>1016*1800*1200</t>
  </si>
  <si>
    <t>KC.K-015</t>
  </si>
  <si>
    <t>2014*1800*1200</t>
  </si>
  <si>
    <t>KC.K-016</t>
  </si>
  <si>
    <t>3012*1800*1200</t>
  </si>
  <si>
    <t>KC.K-017</t>
  </si>
  <si>
    <t>KC.K-018</t>
  </si>
  <si>
    <t>Кол.</t>
  </si>
  <si>
    <t>Готовые комплекты со стлешницами 780мм. Ткань Ромео.</t>
  </si>
  <si>
    <t>Готовые комплекты со стлешницами 980мм. Ткань Ромео.</t>
  </si>
  <si>
    <t>Колл центр. Комплект №11</t>
  </si>
  <si>
    <t>Колл центр. Комплект №12</t>
  </si>
  <si>
    <t>Колл центр. Комплект №13</t>
  </si>
  <si>
    <t>Колл центр. Комплект №14</t>
  </si>
  <si>
    <t>Колл центр. Комплект №15</t>
  </si>
  <si>
    <t>Колл центр. Комплект №16</t>
  </si>
  <si>
    <t>Колл центр. Комплект №17</t>
  </si>
  <si>
    <t>Колл центр. Комплект №18</t>
  </si>
  <si>
    <t>Прайс-лист на готовые комплекты серии  "Колл-центр"</t>
  </si>
  <si>
    <t>192012, Санкт-Петербург</t>
  </si>
  <si>
    <t xml:space="preserve">Караваевская ул.,д.23 </t>
  </si>
  <si>
    <t>Телефон: +79219512771,+79633000797</t>
  </si>
  <si>
    <t>E-mail: fortunakomforta@yandex.ru</t>
  </si>
  <si>
    <t>WWW.fortunakomforta.ru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</si>
</sst>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b/>
      <sz val="9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Fill="1" applyBorder="1"/>
    <xf numFmtId="0" fontId="0" fillId="0" borderId="8" xfId="0" applyBorder="1" applyAlignment="1"/>
    <xf numFmtId="0" fontId="0" fillId="0" borderId="0" xfId="0" applyBorder="1" applyAlignmen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16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7" fillId="0" borderId="0" xfId="0" applyFont="1" applyProtection="1"/>
    <xf numFmtId="0" fontId="0" fillId="2" borderId="19" xfId="0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7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7" fillId="0" borderId="0" xfId="0" applyFont="1" applyAlignment="1" applyProtection="1">
      <alignment wrapText="1"/>
    </xf>
    <xf numFmtId="3" fontId="0" fillId="0" borderId="3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7" fillId="0" borderId="0" xfId="0" applyFont="1" applyBorder="1" applyProtection="1"/>
    <xf numFmtId="0" fontId="7" fillId="0" borderId="0" xfId="0" applyFont="1" applyBorder="1" applyAlignment="1" applyProtection="1">
      <alignment wrapText="1"/>
    </xf>
    <xf numFmtId="0" fontId="0" fillId="0" borderId="0" xfId="0" applyFont="1" applyFill="1" applyBorder="1"/>
    <xf numFmtId="4" fontId="8" fillId="0" borderId="0" xfId="3" applyNumberFormat="1" applyFont="1" applyBorder="1" applyAlignment="1">
      <alignment horizontal="right" vertical="top" wrapText="1"/>
    </xf>
    <xf numFmtId="0" fontId="0" fillId="0" borderId="1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2" borderId="2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0" xfId="0" applyNumberFormat="1" applyFont="1" applyFill="1" applyBorder="1" applyAlignment="1"/>
    <xf numFmtId="3" fontId="0" fillId="0" borderId="0" xfId="0" applyNumberFormat="1" applyFont="1" applyFill="1" applyBorder="1" applyAlignment="1">
      <alignment horizont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64" fontId="4" fillId="0" borderId="0" xfId="0" applyNumberFormat="1" applyFont="1" applyFill="1" applyAlignment="1" applyProtection="1">
      <alignment horizontal="right" vertical="top"/>
    </xf>
    <xf numFmtId="164" fontId="4" fillId="0" borderId="0" xfId="0" applyNumberFormat="1" applyFont="1" applyFill="1" applyAlignment="1" applyProtection="1">
      <alignment vertical="top"/>
    </xf>
    <xf numFmtId="0" fontId="0" fillId="0" borderId="0" xfId="0" applyFill="1" applyProtection="1"/>
    <xf numFmtId="14" fontId="4" fillId="0" borderId="0" xfId="0" applyNumberFormat="1" applyFont="1" applyFill="1" applyAlignment="1" applyProtection="1">
      <alignment vertical="top"/>
    </xf>
    <xf numFmtId="3" fontId="0" fillId="0" borderId="7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/>
    </xf>
    <xf numFmtId="164" fontId="4" fillId="0" borderId="0" xfId="0" applyNumberFormat="1" applyFont="1" applyFill="1" applyAlignment="1" applyProtection="1">
      <alignment horizontal="right" vertical="top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16" xfId="0" applyFill="1" applyBorder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32" xfId="0" applyBorder="1"/>
    <xf numFmtId="0" fontId="0" fillId="0" borderId="7" xfId="0" applyBorder="1"/>
    <xf numFmtId="0" fontId="0" fillId="0" borderId="33" xfId="0" applyBorder="1"/>
    <xf numFmtId="0" fontId="0" fillId="2" borderId="23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0" xfId="0" applyBorder="1"/>
    <xf numFmtId="3" fontId="0" fillId="0" borderId="4" xfId="0" applyNumberFormat="1" applyBorder="1"/>
    <xf numFmtId="3" fontId="0" fillId="0" borderId="32" xfId="0" applyNumberFormat="1" applyBorder="1"/>
    <xf numFmtId="3" fontId="0" fillId="0" borderId="0" xfId="0" applyNumberFormat="1" applyBorder="1"/>
    <xf numFmtId="3" fontId="0" fillId="0" borderId="33" xfId="0" applyNumberFormat="1" applyBorder="1"/>
    <xf numFmtId="3" fontId="0" fillId="0" borderId="4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2" fontId="0" fillId="0" borderId="0" xfId="0" applyNumberFormat="1" applyFont="1" applyFill="1" applyBorder="1" applyAlignment="1"/>
    <xf numFmtId="2" fontId="0" fillId="0" borderId="1" xfId="0" applyNumberFormat="1" applyFont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0" xfId="0" applyNumberFormat="1" applyFont="1"/>
    <xf numFmtId="2" fontId="0" fillId="0" borderId="0" xfId="0" applyNumberFormat="1" applyFont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14" fontId="9" fillId="0" borderId="0" xfId="0" applyNumberFormat="1" applyFont="1" applyFill="1" applyAlignment="1" applyProtection="1">
      <alignment vertical="top"/>
    </xf>
    <xf numFmtId="3" fontId="0" fillId="0" borderId="27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 wrapText="1"/>
    </xf>
    <xf numFmtId="3" fontId="0" fillId="0" borderId="32" xfId="0" applyNumberFormat="1" applyFont="1" applyBorder="1" applyAlignment="1">
      <alignment horizontal="center" vertical="center"/>
    </xf>
    <xf numFmtId="3" fontId="0" fillId="0" borderId="33" xfId="0" applyNumberFormat="1" applyFont="1" applyBorder="1" applyAlignment="1">
      <alignment horizontal="center" vertical="center"/>
    </xf>
    <xf numFmtId="0" fontId="0" fillId="3" borderId="2" xfId="0" applyFill="1" applyBorder="1"/>
    <xf numFmtId="0" fontId="0" fillId="3" borderId="5" xfId="0" applyFill="1" applyBorder="1"/>
    <xf numFmtId="0" fontId="0" fillId="3" borderId="6" xfId="0" applyFill="1" applyBorder="1"/>
    <xf numFmtId="0" fontId="0" fillId="4" borderId="1" xfId="0" applyFill="1" applyBorder="1"/>
    <xf numFmtId="2" fontId="0" fillId="0" borderId="2" xfId="0" applyNumberFormat="1" applyFont="1" applyBorder="1" applyAlignment="1">
      <alignment horizontal="center" vertical="center"/>
    </xf>
    <xf numFmtId="2" fontId="0" fillId="0" borderId="3" xfId="0" applyNumberFormat="1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7" xfId="0" applyNumberFormat="1" applyFont="1" applyFill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Alignment="1" applyProtection="1">
      <alignment horizontal="right" vertical="top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15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2" fontId="0" fillId="0" borderId="23" xfId="0" applyNumberFormat="1" applyFont="1" applyBorder="1" applyAlignment="1">
      <alignment horizontal="center" vertical="center"/>
    </xf>
    <xf numFmtId="2" fontId="0" fillId="0" borderId="25" xfId="0" applyNumberFormat="1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2" fontId="0" fillId="0" borderId="12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 applyAlignment="1">
      <alignment horizontal="left"/>
    </xf>
    <xf numFmtId="0" fontId="12" fillId="0" borderId="0" xfId="4" applyFont="1" applyFill="1" applyAlignment="1" applyProtection="1"/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_Список" xfId="3"/>
  </cellStyles>
  <dxfs count="0"/>
  <tableStyles count="0" defaultTableStyle="TableStyleMedium9" defaultPivotStyle="PivotStyleLight16"/>
  <colors>
    <mruColors>
      <color rgb="FFFF6600"/>
      <color rgb="FF795333"/>
      <color rgb="FFBA855A"/>
      <color rgb="FFCF8A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emf"/><Relationship Id="rId3" Type="http://schemas.openxmlformats.org/officeDocument/2006/relationships/image" Target="../media/image7.emf"/><Relationship Id="rId7" Type="http://schemas.openxmlformats.org/officeDocument/2006/relationships/image" Target="../media/image11.emf"/><Relationship Id="rId12" Type="http://schemas.openxmlformats.org/officeDocument/2006/relationships/image" Target="../media/image16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5" Type="http://schemas.openxmlformats.org/officeDocument/2006/relationships/image" Target="../media/image9.emf"/><Relationship Id="rId10" Type="http://schemas.openxmlformats.org/officeDocument/2006/relationships/image" Target="../media/image14.emf"/><Relationship Id="rId4" Type="http://schemas.openxmlformats.org/officeDocument/2006/relationships/image" Target="../media/image8.emf"/><Relationship Id="rId9" Type="http://schemas.openxmlformats.org/officeDocument/2006/relationships/image" Target="../media/image13.emf"/><Relationship Id="rId1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390307</xdr:colOff>
      <xdr:row>23</xdr:row>
      <xdr:rowOff>87508</xdr:rowOff>
    </xdr:from>
    <xdr:to>
      <xdr:col>3</xdr:col>
      <xdr:colOff>575209</xdr:colOff>
      <xdr:row>23</xdr:row>
      <xdr:rowOff>458984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307" y="7526533"/>
          <a:ext cx="184902" cy="371476"/>
        </a:xfrm>
        <a:prstGeom prst="rect">
          <a:avLst/>
        </a:prstGeom>
      </xdr:spPr>
    </xdr:pic>
    <xdr:clientData/>
  </xdr:twoCellAnchor>
  <xdr:twoCellAnchor editAs="oneCell">
    <xdr:from>
      <xdr:col>3</xdr:col>
      <xdr:colOff>374916</xdr:colOff>
      <xdr:row>22</xdr:row>
      <xdr:rowOff>64349</xdr:rowOff>
    </xdr:from>
    <xdr:to>
      <xdr:col>3</xdr:col>
      <xdr:colOff>590600</xdr:colOff>
      <xdr:row>22</xdr:row>
      <xdr:rowOff>497667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916" y="6941399"/>
          <a:ext cx="215684" cy="433318"/>
        </a:xfrm>
        <a:prstGeom prst="rect">
          <a:avLst/>
        </a:prstGeom>
      </xdr:spPr>
    </xdr:pic>
    <xdr:clientData/>
  </xdr:twoCellAnchor>
  <xdr:twoCellAnchor editAs="oneCell">
    <xdr:from>
      <xdr:col>3</xdr:col>
      <xdr:colOff>151860</xdr:colOff>
      <xdr:row>18</xdr:row>
      <xdr:rowOff>136881</xdr:rowOff>
    </xdr:from>
    <xdr:to>
      <xdr:col>3</xdr:col>
      <xdr:colOff>813657</xdr:colOff>
      <xdr:row>18</xdr:row>
      <xdr:rowOff>432807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3860" y="4766031"/>
          <a:ext cx="661797" cy="295926"/>
        </a:xfrm>
        <a:prstGeom prst="rect">
          <a:avLst/>
        </a:prstGeom>
      </xdr:spPr>
    </xdr:pic>
    <xdr:clientData/>
  </xdr:twoCellAnchor>
  <xdr:twoCellAnchor editAs="oneCell">
    <xdr:from>
      <xdr:col>3</xdr:col>
      <xdr:colOff>100166</xdr:colOff>
      <xdr:row>19</xdr:row>
      <xdr:rowOff>117898</xdr:rowOff>
    </xdr:from>
    <xdr:to>
      <xdr:col>3</xdr:col>
      <xdr:colOff>885824</xdr:colOff>
      <xdr:row>19</xdr:row>
      <xdr:rowOff>466725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2166" y="5309023"/>
          <a:ext cx="785658" cy="348827"/>
        </a:xfrm>
        <a:prstGeom prst="rect">
          <a:avLst/>
        </a:prstGeom>
      </xdr:spPr>
    </xdr:pic>
    <xdr:clientData/>
  </xdr:twoCellAnchor>
  <xdr:twoCellAnchor editAs="oneCell">
    <xdr:from>
      <xdr:col>3</xdr:col>
      <xdr:colOff>374916</xdr:colOff>
      <xdr:row>20</xdr:row>
      <xdr:rowOff>65656</xdr:rowOff>
    </xdr:from>
    <xdr:to>
      <xdr:col>3</xdr:col>
      <xdr:colOff>590600</xdr:colOff>
      <xdr:row>20</xdr:row>
      <xdr:rowOff>498974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916" y="5818756"/>
          <a:ext cx="215684" cy="433318"/>
        </a:xfrm>
        <a:prstGeom prst="rect">
          <a:avLst/>
        </a:prstGeom>
      </xdr:spPr>
    </xdr:pic>
    <xdr:clientData/>
  </xdr:twoCellAnchor>
  <xdr:twoCellAnchor editAs="oneCell">
    <xdr:from>
      <xdr:col>3</xdr:col>
      <xdr:colOff>374916</xdr:colOff>
      <xdr:row>21</xdr:row>
      <xdr:rowOff>60240</xdr:rowOff>
    </xdr:from>
    <xdr:to>
      <xdr:col>3</xdr:col>
      <xdr:colOff>590600</xdr:colOff>
      <xdr:row>21</xdr:row>
      <xdr:rowOff>493558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916" y="6375315"/>
          <a:ext cx="215684" cy="433318"/>
        </a:xfrm>
        <a:prstGeom prst="rect">
          <a:avLst/>
        </a:prstGeom>
      </xdr:spPr>
    </xdr:pic>
    <xdr:clientData/>
  </xdr:twoCellAnchor>
  <xdr:twoCellAnchor editAs="oneCell">
    <xdr:from>
      <xdr:col>3</xdr:col>
      <xdr:colOff>374916</xdr:colOff>
      <xdr:row>26</xdr:row>
      <xdr:rowOff>61875</xdr:rowOff>
    </xdr:from>
    <xdr:to>
      <xdr:col>3</xdr:col>
      <xdr:colOff>590600</xdr:colOff>
      <xdr:row>26</xdr:row>
      <xdr:rowOff>495193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916" y="9186825"/>
          <a:ext cx="215684" cy="433318"/>
        </a:xfrm>
        <a:prstGeom prst="rect">
          <a:avLst/>
        </a:prstGeom>
      </xdr:spPr>
    </xdr:pic>
    <xdr:clientData/>
  </xdr:twoCellAnchor>
  <xdr:twoCellAnchor editAs="oneCell">
    <xdr:from>
      <xdr:col>3</xdr:col>
      <xdr:colOff>374916</xdr:colOff>
      <xdr:row>24</xdr:row>
      <xdr:rowOff>67875</xdr:rowOff>
    </xdr:from>
    <xdr:to>
      <xdr:col>3</xdr:col>
      <xdr:colOff>590600</xdr:colOff>
      <xdr:row>24</xdr:row>
      <xdr:rowOff>501193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6916" y="8068875"/>
          <a:ext cx="215684" cy="433318"/>
        </a:xfrm>
        <a:prstGeom prst="rect">
          <a:avLst/>
        </a:prstGeom>
      </xdr:spPr>
    </xdr:pic>
    <xdr:clientData/>
  </xdr:twoCellAnchor>
  <xdr:twoCellAnchor editAs="oneCell">
    <xdr:from>
      <xdr:col>3</xdr:col>
      <xdr:colOff>390307</xdr:colOff>
      <xdr:row>25</xdr:row>
      <xdr:rowOff>91034</xdr:rowOff>
    </xdr:from>
    <xdr:to>
      <xdr:col>3</xdr:col>
      <xdr:colOff>575209</xdr:colOff>
      <xdr:row>25</xdr:row>
      <xdr:rowOff>462510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307" y="8654009"/>
          <a:ext cx="184902" cy="371476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28575</xdr:rowOff>
    </xdr:from>
    <xdr:to>
      <xdr:col>1</xdr:col>
      <xdr:colOff>1924050</xdr:colOff>
      <xdr:row>6</xdr:row>
      <xdr:rowOff>38100</xdr:rowOff>
    </xdr:to>
    <xdr:pic>
      <xdr:nvPicPr>
        <xdr:cNvPr id="12" name="Рисунок 11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5250" y="28575"/>
          <a:ext cx="27336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406090</xdr:colOff>
      <xdr:row>19</xdr:row>
      <xdr:rowOff>72275</xdr:rowOff>
    </xdr:from>
    <xdr:to>
      <xdr:col>3</xdr:col>
      <xdr:colOff>951266</xdr:colOff>
      <xdr:row>19</xdr:row>
      <xdr:rowOff>720275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2290" y="4129925"/>
          <a:ext cx="545176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19</xdr:row>
      <xdr:rowOff>72275</xdr:rowOff>
    </xdr:from>
    <xdr:to>
      <xdr:col>3</xdr:col>
      <xdr:colOff>1614655</xdr:colOff>
      <xdr:row>19</xdr:row>
      <xdr:rowOff>720275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4129925"/>
          <a:ext cx="544925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252249</xdr:colOff>
      <xdr:row>20</xdr:row>
      <xdr:rowOff>73837</xdr:rowOff>
    </xdr:from>
    <xdr:to>
      <xdr:col>3</xdr:col>
      <xdr:colOff>951266</xdr:colOff>
      <xdr:row>20</xdr:row>
      <xdr:rowOff>721837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449" y="4922062"/>
          <a:ext cx="69901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20</xdr:row>
      <xdr:rowOff>73837</xdr:rowOff>
    </xdr:from>
    <xdr:to>
      <xdr:col>3</xdr:col>
      <xdr:colOff>1769151</xdr:colOff>
      <xdr:row>20</xdr:row>
      <xdr:rowOff>721837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4922062"/>
          <a:ext cx="699421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139994</xdr:colOff>
      <xdr:row>21</xdr:row>
      <xdr:rowOff>88087</xdr:rowOff>
    </xdr:from>
    <xdr:to>
      <xdr:col>3</xdr:col>
      <xdr:colOff>951266</xdr:colOff>
      <xdr:row>21</xdr:row>
      <xdr:rowOff>736087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6194" y="5726887"/>
          <a:ext cx="811272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21</xdr:row>
      <xdr:rowOff>88087</xdr:rowOff>
    </xdr:from>
    <xdr:to>
      <xdr:col>3</xdr:col>
      <xdr:colOff>1881249</xdr:colOff>
      <xdr:row>21</xdr:row>
      <xdr:rowOff>736087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5726887"/>
          <a:ext cx="811519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22</xdr:row>
      <xdr:rowOff>90412</xdr:rowOff>
    </xdr:from>
    <xdr:to>
      <xdr:col>3</xdr:col>
      <xdr:colOff>1753623</xdr:colOff>
      <xdr:row>22</xdr:row>
      <xdr:rowOff>738412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6519787"/>
          <a:ext cx="683893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267373</xdr:colOff>
      <xdr:row>22</xdr:row>
      <xdr:rowOff>90412</xdr:rowOff>
    </xdr:from>
    <xdr:to>
      <xdr:col>3</xdr:col>
      <xdr:colOff>951266</xdr:colOff>
      <xdr:row>22</xdr:row>
      <xdr:rowOff>738412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573" y="6519787"/>
          <a:ext cx="683893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23</xdr:row>
      <xdr:rowOff>78487</xdr:rowOff>
    </xdr:from>
    <xdr:to>
      <xdr:col>3</xdr:col>
      <xdr:colOff>1868494</xdr:colOff>
      <xdr:row>23</xdr:row>
      <xdr:rowOff>726487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7298437"/>
          <a:ext cx="798764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152502</xdr:colOff>
      <xdr:row>23</xdr:row>
      <xdr:rowOff>78487</xdr:rowOff>
    </xdr:from>
    <xdr:to>
      <xdr:col>3</xdr:col>
      <xdr:colOff>951266</xdr:colOff>
      <xdr:row>23</xdr:row>
      <xdr:rowOff>726487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702" y="7298437"/>
          <a:ext cx="798764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64879</xdr:colOff>
      <xdr:row>24</xdr:row>
      <xdr:rowOff>75792</xdr:rowOff>
    </xdr:from>
    <xdr:to>
      <xdr:col>3</xdr:col>
      <xdr:colOff>951266</xdr:colOff>
      <xdr:row>24</xdr:row>
      <xdr:rowOff>723792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079" y="8086317"/>
          <a:ext cx="88638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64879</xdr:colOff>
      <xdr:row>26</xdr:row>
      <xdr:rowOff>79988</xdr:rowOff>
    </xdr:from>
    <xdr:to>
      <xdr:col>3</xdr:col>
      <xdr:colOff>951266</xdr:colOff>
      <xdr:row>26</xdr:row>
      <xdr:rowOff>727988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079" y="9671663"/>
          <a:ext cx="88638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25</xdr:row>
      <xdr:rowOff>120602</xdr:rowOff>
    </xdr:from>
    <xdr:to>
      <xdr:col>3</xdr:col>
      <xdr:colOff>1884998</xdr:colOff>
      <xdr:row>25</xdr:row>
      <xdr:rowOff>696602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8921702"/>
          <a:ext cx="815268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136550</xdr:colOff>
      <xdr:row>25</xdr:row>
      <xdr:rowOff>120602</xdr:rowOff>
    </xdr:from>
    <xdr:to>
      <xdr:col>3</xdr:col>
      <xdr:colOff>951266</xdr:colOff>
      <xdr:row>25</xdr:row>
      <xdr:rowOff>696602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750" y="8921702"/>
          <a:ext cx="814716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26</xdr:row>
      <xdr:rowOff>79988</xdr:rowOff>
    </xdr:from>
    <xdr:to>
      <xdr:col>3</xdr:col>
      <xdr:colOff>1956195</xdr:colOff>
      <xdr:row>26</xdr:row>
      <xdr:rowOff>727988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9671663"/>
          <a:ext cx="886465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24</xdr:row>
      <xdr:rowOff>75792</xdr:rowOff>
    </xdr:from>
    <xdr:to>
      <xdr:col>3</xdr:col>
      <xdr:colOff>1956428</xdr:colOff>
      <xdr:row>24</xdr:row>
      <xdr:rowOff>723792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8086317"/>
          <a:ext cx="886698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406090</xdr:colOff>
      <xdr:row>28</xdr:row>
      <xdr:rowOff>62750</xdr:rowOff>
    </xdr:from>
    <xdr:to>
      <xdr:col>3</xdr:col>
      <xdr:colOff>951266</xdr:colOff>
      <xdr:row>28</xdr:row>
      <xdr:rowOff>710750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2290" y="10645025"/>
          <a:ext cx="545176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28</xdr:row>
      <xdr:rowOff>62750</xdr:rowOff>
    </xdr:from>
    <xdr:to>
      <xdr:col>3</xdr:col>
      <xdr:colOff>1614655</xdr:colOff>
      <xdr:row>28</xdr:row>
      <xdr:rowOff>710750</xdr:rowOff>
    </xdr:to>
    <xdr:pic>
      <xdr:nvPicPr>
        <xdr:cNvPr id="20" name="Рисунок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0645025"/>
          <a:ext cx="544925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252249</xdr:colOff>
      <xdr:row>29</xdr:row>
      <xdr:rowOff>64312</xdr:rowOff>
    </xdr:from>
    <xdr:to>
      <xdr:col>3</xdr:col>
      <xdr:colOff>951266</xdr:colOff>
      <xdr:row>29</xdr:row>
      <xdr:rowOff>712312</xdr:rowOff>
    </xdr:to>
    <xdr:pic>
      <xdr:nvPicPr>
        <xdr:cNvPr id="21" name="Рисунок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449" y="11437162"/>
          <a:ext cx="69901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29</xdr:row>
      <xdr:rowOff>64312</xdr:rowOff>
    </xdr:from>
    <xdr:to>
      <xdr:col>3</xdr:col>
      <xdr:colOff>1769151</xdr:colOff>
      <xdr:row>29</xdr:row>
      <xdr:rowOff>712312</xdr:rowOff>
    </xdr:to>
    <xdr:pic>
      <xdr:nvPicPr>
        <xdr:cNvPr id="22" name="Рисунок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1437162"/>
          <a:ext cx="699421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139994</xdr:colOff>
      <xdr:row>30</xdr:row>
      <xdr:rowOff>78562</xdr:rowOff>
    </xdr:from>
    <xdr:to>
      <xdr:col>3</xdr:col>
      <xdr:colOff>951266</xdr:colOff>
      <xdr:row>30</xdr:row>
      <xdr:rowOff>726562</xdr:rowOff>
    </xdr:to>
    <xdr:pic>
      <xdr:nvPicPr>
        <xdr:cNvPr id="23" name="Рисунок 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6194" y="12241987"/>
          <a:ext cx="811272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30</xdr:row>
      <xdr:rowOff>78562</xdr:rowOff>
    </xdr:from>
    <xdr:to>
      <xdr:col>3</xdr:col>
      <xdr:colOff>1881249</xdr:colOff>
      <xdr:row>30</xdr:row>
      <xdr:rowOff>726562</xdr:rowOff>
    </xdr:to>
    <xdr:pic>
      <xdr:nvPicPr>
        <xdr:cNvPr id="24" name="Рисунок 2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2241987"/>
          <a:ext cx="811519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31</xdr:row>
      <xdr:rowOff>80887</xdr:rowOff>
    </xdr:from>
    <xdr:to>
      <xdr:col>3</xdr:col>
      <xdr:colOff>1753623</xdr:colOff>
      <xdr:row>31</xdr:row>
      <xdr:rowOff>728887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3034887"/>
          <a:ext cx="683893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267373</xdr:colOff>
      <xdr:row>31</xdr:row>
      <xdr:rowOff>80887</xdr:rowOff>
    </xdr:from>
    <xdr:to>
      <xdr:col>3</xdr:col>
      <xdr:colOff>951266</xdr:colOff>
      <xdr:row>31</xdr:row>
      <xdr:rowOff>728887</xdr:rowOff>
    </xdr:to>
    <xdr:pic>
      <xdr:nvPicPr>
        <xdr:cNvPr id="26" name="Рисунок 2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573" y="13034887"/>
          <a:ext cx="683893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32</xdr:row>
      <xdr:rowOff>68962</xdr:rowOff>
    </xdr:from>
    <xdr:to>
      <xdr:col>3</xdr:col>
      <xdr:colOff>1868494</xdr:colOff>
      <xdr:row>32</xdr:row>
      <xdr:rowOff>716962</xdr:rowOff>
    </xdr:to>
    <xdr:pic>
      <xdr:nvPicPr>
        <xdr:cNvPr id="27" name="Рисунок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3813537"/>
          <a:ext cx="798764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152502</xdr:colOff>
      <xdr:row>32</xdr:row>
      <xdr:rowOff>68962</xdr:rowOff>
    </xdr:from>
    <xdr:to>
      <xdr:col>3</xdr:col>
      <xdr:colOff>951266</xdr:colOff>
      <xdr:row>32</xdr:row>
      <xdr:rowOff>716962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702" y="13813537"/>
          <a:ext cx="798764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64879</xdr:colOff>
      <xdr:row>33</xdr:row>
      <xdr:rowOff>66267</xdr:rowOff>
    </xdr:from>
    <xdr:to>
      <xdr:col>3</xdr:col>
      <xdr:colOff>951266</xdr:colOff>
      <xdr:row>33</xdr:row>
      <xdr:rowOff>714267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079" y="14601417"/>
          <a:ext cx="88638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64879</xdr:colOff>
      <xdr:row>35</xdr:row>
      <xdr:rowOff>70463</xdr:rowOff>
    </xdr:from>
    <xdr:to>
      <xdr:col>3</xdr:col>
      <xdr:colOff>951266</xdr:colOff>
      <xdr:row>35</xdr:row>
      <xdr:rowOff>718463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079" y="16186763"/>
          <a:ext cx="886387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34</xdr:row>
      <xdr:rowOff>111077</xdr:rowOff>
    </xdr:from>
    <xdr:to>
      <xdr:col>3</xdr:col>
      <xdr:colOff>1884998</xdr:colOff>
      <xdr:row>34</xdr:row>
      <xdr:rowOff>687077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5436802"/>
          <a:ext cx="815268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136550</xdr:colOff>
      <xdr:row>34</xdr:row>
      <xdr:rowOff>111077</xdr:rowOff>
    </xdr:from>
    <xdr:to>
      <xdr:col>3</xdr:col>
      <xdr:colOff>951266</xdr:colOff>
      <xdr:row>34</xdr:row>
      <xdr:rowOff>687077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2750" y="15436802"/>
          <a:ext cx="814716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35</xdr:row>
      <xdr:rowOff>70463</xdr:rowOff>
    </xdr:from>
    <xdr:to>
      <xdr:col>3</xdr:col>
      <xdr:colOff>1956195</xdr:colOff>
      <xdr:row>35</xdr:row>
      <xdr:rowOff>718463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6186763"/>
          <a:ext cx="886465" cy="648000"/>
        </a:xfrm>
        <a:prstGeom prst="rect">
          <a:avLst/>
        </a:prstGeom>
      </xdr:spPr>
    </xdr:pic>
    <xdr:clientData/>
  </xdr:twoCellAnchor>
  <xdr:twoCellAnchor editAs="oneCell">
    <xdr:from>
      <xdr:col>3</xdr:col>
      <xdr:colOff>1069730</xdr:colOff>
      <xdr:row>33</xdr:row>
      <xdr:rowOff>66267</xdr:rowOff>
    </xdr:from>
    <xdr:to>
      <xdr:col>3</xdr:col>
      <xdr:colOff>1956428</xdr:colOff>
      <xdr:row>33</xdr:row>
      <xdr:rowOff>714267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5930" y="14601417"/>
          <a:ext cx="886698" cy="648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1</xdr:col>
      <xdr:colOff>1571625</xdr:colOff>
      <xdr:row>6</xdr:row>
      <xdr:rowOff>57150</xdr:rowOff>
    </xdr:to>
    <xdr:pic>
      <xdr:nvPicPr>
        <xdr:cNvPr id="35" name="Рисунок 34" descr="Копия Untitled-2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47625" y="47625"/>
          <a:ext cx="239077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27"/>
  <sheetViews>
    <sheetView showGridLines="0" tabSelected="1" zoomScaleNormal="100" workbookViewId="0">
      <selection activeCell="G3" sqref="G3"/>
    </sheetView>
  </sheetViews>
  <sheetFormatPr defaultRowHeight="15" x14ac:dyDescent="0.25"/>
  <cols>
    <col min="1" max="1" width="13.5703125" style="46" customWidth="1"/>
    <col min="2" max="2" width="33.85546875" style="46" customWidth="1"/>
    <col min="3" max="3" width="22.28515625" style="45" customWidth="1"/>
    <col min="4" max="4" width="14.28515625" style="45" customWidth="1"/>
    <col min="5" max="5" width="14.85546875" style="45" customWidth="1"/>
    <col min="6" max="6" width="5.7109375" style="46" customWidth="1"/>
    <col min="7" max="10" width="8.85546875" style="43"/>
    <col min="11" max="16384" width="9.140625" style="46"/>
  </cols>
  <sheetData>
    <row r="1" spans="1:20" s="41" customFormat="1" x14ac:dyDescent="0.25">
      <c r="A1" s="127"/>
      <c r="B1" s="127"/>
      <c r="C1" s="148" t="s">
        <v>91</v>
      </c>
      <c r="D1" s="149"/>
      <c r="E1" s="127"/>
      <c r="G1" s="30"/>
      <c r="H1" s="30"/>
      <c r="I1" s="30"/>
      <c r="J1" s="30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41" customFormat="1" x14ac:dyDescent="0.25">
      <c r="A2" s="127"/>
      <c r="B2" s="127"/>
      <c r="C2" s="148" t="s">
        <v>92</v>
      </c>
      <c r="D2" s="149"/>
      <c r="E2" s="127"/>
      <c r="G2" s="30"/>
      <c r="H2" s="30"/>
      <c r="I2" s="30"/>
      <c r="J2" s="30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41" customFormat="1" x14ac:dyDescent="0.25">
      <c r="A3" s="127"/>
      <c r="B3" s="127"/>
      <c r="C3" s="148" t="s">
        <v>93</v>
      </c>
      <c r="D3" s="150"/>
      <c r="E3" s="127"/>
      <c r="G3" s="30"/>
      <c r="H3" s="30"/>
      <c r="I3" s="30"/>
      <c r="J3" s="30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41" customFormat="1" x14ac:dyDescent="0.25">
      <c r="A4" s="127"/>
      <c r="B4" s="127"/>
      <c r="C4" s="148" t="s">
        <v>94</v>
      </c>
      <c r="D4" s="149"/>
      <c r="E4" s="127"/>
      <c r="G4" s="30"/>
      <c r="H4" s="30"/>
      <c r="I4" s="30"/>
      <c r="J4" s="30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s="41" customFormat="1" ht="15.75" x14ac:dyDescent="0.25">
      <c r="A5" s="127"/>
      <c r="B5" s="127"/>
      <c r="C5" s="151" t="s">
        <v>95</v>
      </c>
      <c r="D5" s="149"/>
      <c r="E5" s="127"/>
      <c r="G5" s="30"/>
      <c r="H5" s="30"/>
      <c r="I5" s="30"/>
      <c r="J5" s="30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41" customFormat="1" x14ac:dyDescent="0.25">
      <c r="A6" s="66"/>
      <c r="B6" s="66"/>
      <c r="C6" s="67"/>
      <c r="D6" s="65" t="s">
        <v>5</v>
      </c>
      <c r="E6" s="68">
        <v>45548</v>
      </c>
      <c r="G6" s="30"/>
      <c r="H6" s="30"/>
      <c r="I6" s="30"/>
      <c r="J6" s="30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41" customFormat="1" ht="5.25" customHeight="1" x14ac:dyDescent="0.25">
      <c r="A7" s="137"/>
      <c r="B7" s="137"/>
      <c r="C7" s="137"/>
      <c r="D7" s="137"/>
      <c r="E7" s="137"/>
      <c r="G7" s="30"/>
      <c r="H7" s="30"/>
      <c r="I7" s="30"/>
      <c r="J7" s="30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41" customFormat="1" ht="18" thickBot="1" x14ac:dyDescent="0.3">
      <c r="A8" s="138" t="s">
        <v>39</v>
      </c>
      <c r="B8" s="138"/>
      <c r="C8" s="138"/>
      <c r="D8" s="138"/>
      <c r="E8" s="138"/>
      <c r="G8" s="30"/>
      <c r="H8" s="30"/>
      <c r="I8" s="30"/>
      <c r="J8" s="30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41" customFormat="1" ht="15.75" thickBot="1" x14ac:dyDescent="0.3">
      <c r="A9" s="139" t="s">
        <v>3</v>
      </c>
      <c r="B9" s="140"/>
      <c r="C9" s="140"/>
      <c r="D9" s="140"/>
      <c r="E9" s="141"/>
      <c r="G9" s="30"/>
      <c r="H9" s="30"/>
      <c r="I9" s="30"/>
      <c r="J9" s="30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41" customFormat="1" x14ac:dyDescent="0.25">
      <c r="A10" s="128" t="s">
        <v>40</v>
      </c>
      <c r="B10" s="129"/>
      <c r="C10" s="129"/>
      <c r="D10" s="129"/>
      <c r="E10" s="130"/>
      <c r="G10" s="30"/>
      <c r="H10" s="30"/>
      <c r="I10" s="30"/>
      <c r="J10" s="30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42" customFormat="1" ht="29.25" customHeight="1" x14ac:dyDescent="0.25">
      <c r="A11" s="128" t="s">
        <v>41</v>
      </c>
      <c r="B11" s="129"/>
      <c r="C11" s="129"/>
      <c r="D11" s="129"/>
      <c r="E11" s="130"/>
      <c r="G11" s="31"/>
      <c r="H11" s="31"/>
      <c r="I11" s="31"/>
      <c r="J11" s="31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41" customFormat="1" ht="15" customHeight="1" x14ac:dyDescent="0.25">
      <c r="A12" s="128" t="s">
        <v>27</v>
      </c>
      <c r="B12" s="129"/>
      <c r="C12" s="129"/>
      <c r="D12" s="129"/>
      <c r="E12" s="130"/>
      <c r="G12" s="30"/>
      <c r="H12" s="30"/>
      <c r="I12" s="30"/>
      <c r="J12" s="30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41" customFormat="1" ht="15" customHeight="1" x14ac:dyDescent="0.25">
      <c r="A13" s="131" t="s">
        <v>16</v>
      </c>
      <c r="B13" s="132"/>
      <c r="C13" s="132"/>
      <c r="D13" s="132"/>
      <c r="E13" s="133"/>
      <c r="G13" s="30"/>
      <c r="H13" s="30"/>
      <c r="I13" s="30"/>
      <c r="J13" s="30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41" customFormat="1" ht="15" customHeight="1" x14ac:dyDescent="0.25">
      <c r="A14" s="34" t="s">
        <v>25</v>
      </c>
      <c r="B14" s="35"/>
      <c r="C14" s="35"/>
      <c r="D14" s="35"/>
      <c r="E14" s="36"/>
      <c r="G14" s="30"/>
      <c r="H14" s="30"/>
      <c r="I14" s="30"/>
      <c r="J14" s="30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41" customFormat="1" ht="15" customHeight="1" x14ac:dyDescent="0.25">
      <c r="A15" s="34" t="s">
        <v>26</v>
      </c>
      <c r="B15" s="35"/>
      <c r="C15" s="35"/>
      <c r="D15" s="35"/>
      <c r="E15" s="36"/>
      <c r="G15" s="30"/>
      <c r="H15" s="30"/>
      <c r="I15" s="30"/>
      <c r="J15" s="30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41" customFormat="1" ht="31.5" customHeight="1" thickBot="1" x14ac:dyDescent="0.3">
      <c r="A16" s="134" t="s">
        <v>28</v>
      </c>
      <c r="B16" s="135"/>
      <c r="C16" s="135"/>
      <c r="D16" s="135"/>
      <c r="E16" s="136"/>
      <c r="G16" s="30"/>
      <c r="H16" s="30"/>
      <c r="I16" s="30"/>
      <c r="J16" s="30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10" ht="15.75" thickBot="1" x14ac:dyDescent="0.3">
      <c r="A17" s="43"/>
      <c r="B17" s="43"/>
      <c r="C17" s="44"/>
    </row>
    <row r="18" spans="1:10" s="53" customFormat="1" ht="30" customHeight="1" thickBot="1" x14ac:dyDescent="0.3">
      <c r="A18" s="47" t="s">
        <v>0</v>
      </c>
      <c r="B18" s="48" t="s">
        <v>11</v>
      </c>
      <c r="C18" s="49" t="s">
        <v>37</v>
      </c>
      <c r="D18" s="49" t="s">
        <v>17</v>
      </c>
      <c r="E18" s="50" t="s">
        <v>38</v>
      </c>
      <c r="F18" s="51"/>
      <c r="G18" s="52"/>
      <c r="H18" s="52"/>
      <c r="I18" s="52"/>
      <c r="J18" s="52"/>
    </row>
    <row r="19" spans="1:10" ht="44.25" customHeight="1" x14ac:dyDescent="0.25">
      <c r="A19" s="54" t="s">
        <v>10</v>
      </c>
      <c r="B19" s="24" t="s">
        <v>35</v>
      </c>
      <c r="C19" s="55" t="s">
        <v>30</v>
      </c>
      <c r="D19" s="55"/>
      <c r="E19" s="37">
        <f>Таблица!E23</f>
        <v>3099.2000000000003</v>
      </c>
      <c r="F19" s="56"/>
      <c r="H19" s="32"/>
      <c r="I19" s="44"/>
      <c r="J19" s="57"/>
    </row>
    <row r="20" spans="1:10" ht="44.25" customHeight="1" x14ac:dyDescent="0.25">
      <c r="A20" s="58" t="s">
        <v>12</v>
      </c>
      <c r="B20" s="25" t="s">
        <v>36</v>
      </c>
      <c r="C20" s="59" t="s">
        <v>31</v>
      </c>
      <c r="D20" s="60"/>
      <c r="E20" s="38">
        <f>Таблица!E24</f>
        <v>3731</v>
      </c>
      <c r="F20" s="56"/>
      <c r="H20" s="32"/>
      <c r="I20" s="44"/>
      <c r="J20" s="57"/>
    </row>
    <row r="21" spans="1:10" ht="44.25" customHeight="1" x14ac:dyDescent="0.25">
      <c r="A21" s="58" t="s">
        <v>18</v>
      </c>
      <c r="B21" s="25" t="s">
        <v>13</v>
      </c>
      <c r="C21" s="59" t="s">
        <v>32</v>
      </c>
      <c r="D21" s="60"/>
      <c r="E21" s="39">
        <f>Таблица!E25</f>
        <v>11456.9</v>
      </c>
      <c r="F21" s="56"/>
      <c r="H21" s="32"/>
      <c r="I21" s="44"/>
      <c r="J21" s="57"/>
    </row>
    <row r="22" spans="1:10" ht="44.25" customHeight="1" x14ac:dyDescent="0.25">
      <c r="A22" s="61" t="s">
        <v>19</v>
      </c>
      <c r="B22" s="25" t="s">
        <v>14</v>
      </c>
      <c r="C22" s="59" t="s">
        <v>32</v>
      </c>
      <c r="D22" s="60"/>
      <c r="E22" s="39">
        <f>Таблица!E26</f>
        <v>11456.9</v>
      </c>
      <c r="F22" s="56"/>
      <c r="H22" s="32"/>
      <c r="I22" s="44"/>
      <c r="J22" s="57"/>
    </row>
    <row r="23" spans="1:10" ht="44.25" customHeight="1" x14ac:dyDescent="0.25">
      <c r="A23" s="58" t="s">
        <v>20</v>
      </c>
      <c r="B23" s="25" t="s">
        <v>15</v>
      </c>
      <c r="C23" s="59" t="s">
        <v>32</v>
      </c>
      <c r="D23" s="60"/>
      <c r="E23" s="39">
        <f>Таблица!E27</f>
        <v>11662.300000000001</v>
      </c>
      <c r="F23" s="56"/>
      <c r="H23" s="32"/>
      <c r="I23" s="44"/>
      <c r="J23" s="57"/>
    </row>
    <row r="24" spans="1:10" ht="44.25" customHeight="1" x14ac:dyDescent="0.25">
      <c r="A24" s="58" t="s">
        <v>21</v>
      </c>
      <c r="B24" s="25" t="s">
        <v>6</v>
      </c>
      <c r="C24" s="59" t="s">
        <v>33</v>
      </c>
      <c r="D24" s="60"/>
      <c r="E24" s="39">
        <f>Таблица!E28</f>
        <v>10107.5</v>
      </c>
      <c r="F24" s="56"/>
      <c r="H24" s="32"/>
      <c r="I24" s="44"/>
      <c r="J24" s="57"/>
    </row>
    <row r="25" spans="1:10" ht="44.25" customHeight="1" x14ac:dyDescent="0.25">
      <c r="A25" s="58" t="s">
        <v>22</v>
      </c>
      <c r="B25" s="25" t="s">
        <v>7</v>
      </c>
      <c r="C25" s="59" t="s">
        <v>34</v>
      </c>
      <c r="D25" s="60"/>
      <c r="E25" s="39">
        <f>Таблица!E29</f>
        <v>12699.7</v>
      </c>
      <c r="F25" s="56"/>
      <c r="H25" s="32"/>
      <c r="I25" s="44"/>
      <c r="J25" s="57"/>
    </row>
    <row r="26" spans="1:10" ht="44.25" customHeight="1" x14ac:dyDescent="0.25">
      <c r="A26" s="58" t="s">
        <v>23</v>
      </c>
      <c r="B26" s="25" t="s">
        <v>8</v>
      </c>
      <c r="C26" s="59" t="s">
        <v>33</v>
      </c>
      <c r="D26" s="60"/>
      <c r="E26" s="39">
        <f>Таблица!E30</f>
        <v>10107.5</v>
      </c>
      <c r="F26" s="56"/>
      <c r="H26" s="32"/>
      <c r="I26" s="44"/>
      <c r="J26" s="57"/>
    </row>
    <row r="27" spans="1:10" ht="44.25" customHeight="1" thickBot="1" x14ac:dyDescent="0.3">
      <c r="A27" s="62" t="s">
        <v>24</v>
      </c>
      <c r="B27" s="26" t="s">
        <v>9</v>
      </c>
      <c r="C27" s="63" t="s">
        <v>34</v>
      </c>
      <c r="D27" s="64"/>
      <c r="E27" s="40">
        <f>Таблица!E31</f>
        <v>12699.7</v>
      </c>
      <c r="F27" s="56"/>
      <c r="H27" s="32"/>
      <c r="I27" s="44"/>
      <c r="J27" s="57"/>
    </row>
  </sheetData>
  <sheetProtection password="E7C5" sheet="1" objects="1" scenarios="1"/>
  <mergeCells count="8">
    <mergeCell ref="A12:E12"/>
    <mergeCell ref="A13:E13"/>
    <mergeCell ref="A16:E16"/>
    <mergeCell ref="A10:E10"/>
    <mergeCell ref="A11:E11"/>
    <mergeCell ref="A7:E7"/>
    <mergeCell ref="A8:E8"/>
    <mergeCell ref="A9:E9"/>
  </mergeCells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showGridLines="0" zoomScaleNormal="100" workbookViewId="0">
      <selection activeCell="C1" sqref="C1:D5"/>
    </sheetView>
  </sheetViews>
  <sheetFormatPr defaultRowHeight="15" x14ac:dyDescent="0.25"/>
  <cols>
    <col min="1" max="1" width="13" style="46" customWidth="1"/>
    <col min="2" max="2" width="28.140625" style="46" customWidth="1"/>
    <col min="3" max="3" width="17.140625" style="45" customWidth="1"/>
    <col min="4" max="4" width="30.28515625" style="45" customWidth="1"/>
    <col min="5" max="5" width="9.42578125" style="45" customWidth="1"/>
    <col min="6" max="6" width="9.7109375" style="46" customWidth="1"/>
    <col min="7" max="10" width="9.140625" style="43"/>
    <col min="11" max="16384" width="9.140625" style="46"/>
  </cols>
  <sheetData>
    <row r="1" spans="1:20" s="41" customFormat="1" x14ac:dyDescent="0.25">
      <c r="A1" s="127"/>
      <c r="B1" s="127"/>
      <c r="C1" s="148" t="s">
        <v>91</v>
      </c>
      <c r="D1" s="149"/>
      <c r="E1" s="127"/>
      <c r="G1" s="30"/>
      <c r="H1" s="30"/>
      <c r="I1" s="30"/>
      <c r="J1" s="30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41" customFormat="1" x14ac:dyDescent="0.25">
      <c r="A2" s="127"/>
      <c r="B2" s="127"/>
      <c r="C2" s="148" t="s">
        <v>92</v>
      </c>
      <c r="D2" s="149"/>
      <c r="E2" s="127"/>
      <c r="G2" s="30"/>
      <c r="H2" s="30"/>
      <c r="I2" s="30"/>
      <c r="J2" s="30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0" s="41" customFormat="1" x14ac:dyDescent="0.25">
      <c r="A3" s="127"/>
      <c r="B3" s="127"/>
      <c r="C3" s="148" t="s">
        <v>93</v>
      </c>
      <c r="D3" s="150"/>
      <c r="E3" s="127"/>
      <c r="G3" s="30"/>
      <c r="H3" s="30"/>
      <c r="I3" s="30"/>
      <c r="J3" s="30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s="41" customFormat="1" x14ac:dyDescent="0.25">
      <c r="A4" s="127"/>
      <c r="B4" s="127"/>
      <c r="C4" s="148" t="s">
        <v>94</v>
      </c>
      <c r="D4" s="149"/>
      <c r="E4" s="127"/>
      <c r="G4" s="30"/>
      <c r="H4" s="30"/>
      <c r="I4" s="30"/>
      <c r="J4" s="30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s="41" customFormat="1" ht="15.75" x14ac:dyDescent="0.25">
      <c r="A5" s="127"/>
      <c r="B5" s="127"/>
      <c r="C5" s="151" t="s">
        <v>95</v>
      </c>
      <c r="D5" s="149"/>
      <c r="E5" s="127"/>
      <c r="G5" s="30"/>
      <c r="H5" s="30"/>
      <c r="I5" s="30"/>
      <c r="J5" s="30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41" customFormat="1" x14ac:dyDescent="0.25">
      <c r="A6" s="66"/>
      <c r="B6" s="66"/>
      <c r="C6" s="67"/>
      <c r="D6" s="74" t="s">
        <v>5</v>
      </c>
      <c r="E6" s="111">
        <f>'Наборные элементы'!E6</f>
        <v>45548</v>
      </c>
      <c r="G6" s="30"/>
      <c r="H6" s="30"/>
      <c r="I6" s="30"/>
      <c r="J6" s="30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41" customFormat="1" ht="5.25" customHeight="1" x14ac:dyDescent="0.25">
      <c r="A7" s="137"/>
      <c r="B7" s="137"/>
      <c r="C7" s="137"/>
      <c r="D7" s="137"/>
      <c r="E7" s="137"/>
      <c r="G7" s="30"/>
      <c r="H7" s="30"/>
      <c r="I7" s="30"/>
      <c r="J7" s="30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41" customFormat="1" ht="18" thickBot="1" x14ac:dyDescent="0.3">
      <c r="A8" s="138" t="s">
        <v>90</v>
      </c>
      <c r="B8" s="138"/>
      <c r="C8" s="138"/>
      <c r="D8" s="138"/>
      <c r="E8" s="138"/>
      <c r="G8" s="30"/>
      <c r="H8" s="30"/>
      <c r="I8" s="30"/>
      <c r="J8" s="30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41" customFormat="1" ht="15.75" thickBot="1" x14ac:dyDescent="0.3">
      <c r="A9" s="139" t="s">
        <v>3</v>
      </c>
      <c r="B9" s="140"/>
      <c r="C9" s="140"/>
      <c r="D9" s="140"/>
      <c r="E9" s="141"/>
      <c r="G9" s="30"/>
      <c r="H9" s="30"/>
      <c r="I9" s="30"/>
      <c r="J9" s="30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41" customFormat="1" x14ac:dyDescent="0.25">
      <c r="A10" s="128" t="s">
        <v>40</v>
      </c>
      <c r="B10" s="129"/>
      <c r="C10" s="129"/>
      <c r="D10" s="129"/>
      <c r="E10" s="130"/>
      <c r="G10" s="30"/>
      <c r="H10" s="30"/>
      <c r="I10" s="30"/>
      <c r="J10" s="30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42" customFormat="1" ht="29.25" customHeight="1" x14ac:dyDescent="0.25">
      <c r="A11" s="128" t="s">
        <v>41</v>
      </c>
      <c r="B11" s="129"/>
      <c r="C11" s="129"/>
      <c r="D11" s="129"/>
      <c r="E11" s="130"/>
      <c r="G11" s="31"/>
      <c r="H11" s="31"/>
      <c r="I11" s="31"/>
      <c r="J11" s="31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41" customFormat="1" ht="15" customHeight="1" x14ac:dyDescent="0.25">
      <c r="A12" s="128" t="s">
        <v>27</v>
      </c>
      <c r="B12" s="129"/>
      <c r="C12" s="129"/>
      <c r="D12" s="129"/>
      <c r="E12" s="130"/>
      <c r="G12" s="30"/>
      <c r="H12" s="30"/>
      <c r="I12" s="30"/>
      <c r="J12" s="30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41" customFormat="1" ht="15" customHeight="1" x14ac:dyDescent="0.25">
      <c r="A13" s="131" t="s">
        <v>16</v>
      </c>
      <c r="B13" s="132"/>
      <c r="C13" s="132"/>
      <c r="D13" s="132"/>
      <c r="E13" s="133"/>
      <c r="G13" s="30"/>
      <c r="H13" s="30"/>
      <c r="I13" s="30"/>
      <c r="J13" s="30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41" customFormat="1" ht="15" customHeight="1" x14ac:dyDescent="0.25">
      <c r="A14" s="71" t="s">
        <v>25</v>
      </c>
      <c r="B14" s="72"/>
      <c r="C14" s="72"/>
      <c r="D14" s="72"/>
      <c r="E14" s="73"/>
      <c r="G14" s="30"/>
      <c r="H14" s="30"/>
      <c r="I14" s="30"/>
      <c r="J14" s="30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41" customFormat="1" ht="15" customHeight="1" x14ac:dyDescent="0.25">
      <c r="A15" s="71" t="s">
        <v>26</v>
      </c>
      <c r="B15" s="72"/>
      <c r="C15" s="72"/>
      <c r="D15" s="72"/>
      <c r="E15" s="73"/>
      <c r="G15" s="30"/>
      <c r="H15" s="30"/>
      <c r="I15" s="30"/>
      <c r="J15" s="30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41" customFormat="1" ht="31.5" customHeight="1" thickBot="1" x14ac:dyDescent="0.3">
      <c r="A16" s="134" t="s">
        <v>28</v>
      </c>
      <c r="B16" s="135"/>
      <c r="C16" s="135"/>
      <c r="D16" s="135"/>
      <c r="E16" s="136"/>
      <c r="G16" s="30"/>
      <c r="H16" s="30"/>
      <c r="I16" s="30"/>
      <c r="J16" s="30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10" ht="6.75" customHeight="1" thickBot="1" x14ac:dyDescent="0.3">
      <c r="A17" s="43"/>
      <c r="B17" s="43"/>
      <c r="C17" s="44"/>
    </row>
    <row r="18" spans="1:10" s="53" customFormat="1" ht="30" customHeight="1" thickBot="1" x14ac:dyDescent="0.3">
      <c r="A18" s="47" t="s">
        <v>0</v>
      </c>
      <c r="B18" s="48" t="s">
        <v>11</v>
      </c>
      <c r="C18" s="49" t="s">
        <v>37</v>
      </c>
      <c r="D18" s="49" t="s">
        <v>17</v>
      </c>
      <c r="E18" s="50" t="s">
        <v>38</v>
      </c>
      <c r="F18" s="51"/>
      <c r="G18" s="52"/>
      <c r="H18" s="52"/>
      <c r="I18" s="52"/>
      <c r="J18" s="52"/>
    </row>
    <row r="19" spans="1:10" ht="18" customHeight="1" thickBot="1" x14ac:dyDescent="0.3">
      <c r="A19" s="145" t="str">
        <f>Таблица!A4</f>
        <v>Готовые комплекты со стлешницами 780мм. Ткань Ромео.</v>
      </c>
      <c r="B19" s="146"/>
      <c r="C19" s="146"/>
      <c r="D19" s="146"/>
      <c r="E19" s="147"/>
      <c r="F19" s="96"/>
      <c r="H19" s="32"/>
      <c r="I19" s="44"/>
      <c r="J19" s="57"/>
    </row>
    <row r="20" spans="1:10" s="108" customFormat="1" ht="62.25" customHeight="1" x14ac:dyDescent="0.25">
      <c r="A20" s="120" t="str">
        <f>Таблица!A5</f>
        <v>KC.K-001</v>
      </c>
      <c r="B20" s="121" t="str">
        <f>Таблица!B5</f>
        <v>Колл центр. Комплект №1</v>
      </c>
      <c r="C20" s="122" t="str">
        <f>Таблица!C5</f>
        <v>816*909*1200</v>
      </c>
      <c r="D20" s="122"/>
      <c r="E20" s="123">
        <f>Таблица!E5</f>
        <v>36120.5</v>
      </c>
      <c r="F20" s="104"/>
      <c r="G20" s="105"/>
      <c r="H20" s="106"/>
      <c r="I20" s="105"/>
      <c r="J20" s="107"/>
    </row>
    <row r="21" spans="1:10" s="108" customFormat="1" ht="62.25" customHeight="1" x14ac:dyDescent="0.25">
      <c r="A21" s="61" t="str">
        <f>Таблица!A6</f>
        <v>KC.K-002</v>
      </c>
      <c r="B21" s="103" t="str">
        <f>Таблица!B6</f>
        <v>Колл центр. Комплект №2</v>
      </c>
      <c r="C21" s="97" t="str">
        <f>Таблица!C6</f>
        <v>1614*909*1200</v>
      </c>
      <c r="D21" s="98"/>
      <c r="E21" s="113">
        <f>Таблица!E6</f>
        <v>60989.5</v>
      </c>
      <c r="F21" s="104"/>
      <c r="G21" s="105"/>
      <c r="H21" s="106"/>
      <c r="I21" s="105"/>
      <c r="J21" s="107"/>
    </row>
    <row r="22" spans="1:10" s="108" customFormat="1" ht="62.25" customHeight="1" x14ac:dyDescent="0.25">
      <c r="A22" s="61" t="str">
        <f>Таблица!A7</f>
        <v>KC.K-003</v>
      </c>
      <c r="B22" s="103" t="str">
        <f>Таблица!B7</f>
        <v>Колл центр. Комплект №3</v>
      </c>
      <c r="C22" s="97" t="str">
        <f>Таблица!C7</f>
        <v>2412*909*1200</v>
      </c>
      <c r="D22" s="98"/>
      <c r="E22" s="113">
        <f>Таблица!E7</f>
        <v>85858.5</v>
      </c>
      <c r="F22" s="104"/>
      <c r="G22" s="105"/>
      <c r="H22" s="106"/>
      <c r="I22" s="105"/>
      <c r="J22" s="107"/>
    </row>
    <row r="23" spans="1:10" s="108" customFormat="1" ht="62.25" customHeight="1" x14ac:dyDescent="0.25">
      <c r="A23" s="61" t="str">
        <f>Таблица!A8</f>
        <v>KC.K-004</v>
      </c>
      <c r="B23" s="103" t="str">
        <f>Таблица!B8</f>
        <v>Колл центр. Комплект №4</v>
      </c>
      <c r="C23" s="97" t="str">
        <f>Таблица!C8</f>
        <v>816*1800*1200</v>
      </c>
      <c r="D23" s="98"/>
      <c r="E23" s="113">
        <f>Таблица!E8</f>
        <v>62133.5</v>
      </c>
      <c r="F23" s="104"/>
      <c r="G23" s="105"/>
      <c r="H23" s="106"/>
      <c r="I23" s="105"/>
      <c r="J23" s="107"/>
    </row>
    <row r="24" spans="1:10" s="108" customFormat="1" ht="62.25" customHeight="1" x14ac:dyDescent="0.25">
      <c r="A24" s="61" t="str">
        <f>Таблица!A9</f>
        <v>KC.K-005</v>
      </c>
      <c r="B24" s="103" t="str">
        <f>Таблица!B9</f>
        <v>Колл центр. Комплект №5</v>
      </c>
      <c r="C24" s="97" t="str">
        <f>Таблица!C9</f>
        <v>1614*1800*1200</v>
      </c>
      <c r="D24" s="98"/>
      <c r="E24" s="113">
        <f>Таблица!E9</f>
        <v>101764</v>
      </c>
      <c r="F24" s="104"/>
      <c r="G24" s="105"/>
      <c r="H24" s="106"/>
      <c r="I24" s="105"/>
      <c r="J24" s="107"/>
    </row>
    <row r="25" spans="1:10" s="108" customFormat="1" ht="62.25" customHeight="1" x14ac:dyDescent="0.25">
      <c r="A25" s="61" t="str">
        <f>Таблица!A10</f>
        <v>KC.K-006</v>
      </c>
      <c r="B25" s="103" t="str">
        <f>Таблица!B10</f>
        <v>Колл центр. Комплект №6</v>
      </c>
      <c r="C25" s="97" t="str">
        <f>Таблица!C10</f>
        <v>2412*1800*1200</v>
      </c>
      <c r="D25" s="98"/>
      <c r="E25" s="113">
        <f>Таблица!E10</f>
        <v>141394.5</v>
      </c>
      <c r="F25" s="104"/>
      <c r="G25" s="105"/>
      <c r="H25" s="106"/>
      <c r="I25" s="105"/>
      <c r="J25" s="107"/>
    </row>
    <row r="26" spans="1:10" s="108" customFormat="1" ht="62.25" customHeight="1" x14ac:dyDescent="0.25">
      <c r="A26" s="61" t="str">
        <f>Таблица!A11</f>
        <v>KC.K-007</v>
      </c>
      <c r="B26" s="103" t="str">
        <f>Таблица!B11</f>
        <v>Колл центр. Комплект №7</v>
      </c>
      <c r="C26" s="97" t="str">
        <f>Таблица!C11</f>
        <v>1614*1800*1200</v>
      </c>
      <c r="D26" s="98"/>
      <c r="E26" s="113">
        <f>Таблица!E11</f>
        <v>87002.5</v>
      </c>
      <c r="F26" s="104"/>
      <c r="G26" s="105"/>
      <c r="H26" s="106"/>
      <c r="I26" s="105"/>
      <c r="J26" s="107"/>
    </row>
    <row r="27" spans="1:10" s="108" customFormat="1" ht="62.25" customHeight="1" thickBot="1" x14ac:dyDescent="0.3">
      <c r="A27" s="99" t="str">
        <f>Таблица!A12</f>
        <v>KC.K-008</v>
      </c>
      <c r="B27" s="124" t="str">
        <f>Таблица!B12</f>
        <v>Колл центр. Комплект №8</v>
      </c>
      <c r="C27" s="100" t="str">
        <f>Таблица!C12</f>
        <v>2412*1800*1200</v>
      </c>
      <c r="D27" s="125"/>
      <c r="E27" s="126">
        <f>Таблица!E12</f>
        <v>137884.5</v>
      </c>
      <c r="F27" s="104"/>
      <c r="G27" s="105"/>
      <c r="H27" s="106"/>
      <c r="I27" s="105"/>
      <c r="J27" s="107"/>
    </row>
    <row r="28" spans="1:10" s="108" customFormat="1" ht="15.75" customHeight="1" thickBot="1" x14ac:dyDescent="0.3">
      <c r="A28" s="142" t="str">
        <f>Таблица!A13</f>
        <v>Готовые комплекты со стлешницами 980мм. Ткань Ромео.</v>
      </c>
      <c r="B28" s="143"/>
      <c r="C28" s="143"/>
      <c r="D28" s="143"/>
      <c r="E28" s="144"/>
      <c r="F28" s="109"/>
      <c r="G28" s="105"/>
      <c r="H28" s="105"/>
      <c r="I28" s="105"/>
      <c r="J28" s="105"/>
    </row>
    <row r="29" spans="1:10" s="108" customFormat="1" ht="62.25" customHeight="1" x14ac:dyDescent="0.25">
      <c r="A29" s="110" t="str">
        <f>Таблица!A14</f>
        <v>KC.K-011</v>
      </c>
      <c r="B29" s="98" t="str">
        <f>Таблица!B14</f>
        <v>Колл центр. Комплект №11</v>
      </c>
      <c r="C29" s="98" t="str">
        <f>Таблица!C14</f>
        <v>1016*909*1200</v>
      </c>
      <c r="D29" s="98"/>
      <c r="E29" s="112">
        <f>Таблица!E14</f>
        <v>39344.5</v>
      </c>
      <c r="F29" s="109"/>
      <c r="G29" s="105"/>
      <c r="H29" s="105"/>
      <c r="I29" s="105"/>
      <c r="J29" s="105"/>
    </row>
    <row r="30" spans="1:10" s="108" customFormat="1" ht="62.25" customHeight="1" x14ac:dyDescent="0.25">
      <c r="A30" s="61" t="str">
        <f>Таблица!A15</f>
        <v>KC.K-012</v>
      </c>
      <c r="B30" s="97" t="str">
        <f>Таблица!B15</f>
        <v>Колл центр. Комплект №12</v>
      </c>
      <c r="C30" s="97" t="str">
        <f>Таблица!C15</f>
        <v>2014*909*1200</v>
      </c>
      <c r="D30" s="97"/>
      <c r="E30" s="114">
        <f>Таблица!E15</f>
        <v>67437.5</v>
      </c>
      <c r="F30" s="109"/>
      <c r="G30" s="105"/>
      <c r="H30" s="105"/>
      <c r="I30" s="105"/>
      <c r="J30" s="105"/>
    </row>
    <row r="31" spans="1:10" s="108" customFormat="1" ht="62.25" customHeight="1" x14ac:dyDescent="0.25">
      <c r="A31" s="61" t="str">
        <f>Таблица!A16</f>
        <v>KC.K-013</v>
      </c>
      <c r="B31" s="97" t="str">
        <f>Таблица!B16</f>
        <v>Колл центр. Комплект №13</v>
      </c>
      <c r="C31" s="97" t="str">
        <f>Таблица!C16</f>
        <v>3012*909*1200</v>
      </c>
      <c r="D31" s="97"/>
      <c r="E31" s="114">
        <f>Таблица!E16</f>
        <v>95530.5</v>
      </c>
      <c r="F31" s="109"/>
      <c r="G31" s="105"/>
      <c r="H31" s="105"/>
      <c r="I31" s="105"/>
      <c r="J31" s="105"/>
    </row>
    <row r="32" spans="1:10" s="108" customFormat="1" ht="62.25" customHeight="1" x14ac:dyDescent="0.25">
      <c r="A32" s="61" t="str">
        <f>Таблица!A17</f>
        <v>KC.K-014</v>
      </c>
      <c r="B32" s="97" t="str">
        <f>Таблица!B17</f>
        <v>Колл центр. Комплект №14</v>
      </c>
      <c r="C32" s="97" t="str">
        <f>Таблица!C17</f>
        <v>1016*1800*1200</v>
      </c>
      <c r="D32" s="97"/>
      <c r="E32" s="114">
        <f>Таблица!E17</f>
        <v>65989.3</v>
      </c>
      <c r="F32" s="109"/>
      <c r="G32" s="105"/>
      <c r="H32" s="105"/>
      <c r="I32" s="105"/>
      <c r="J32" s="105"/>
    </row>
    <row r="33" spans="1:10" s="108" customFormat="1" ht="62.25" customHeight="1" x14ac:dyDescent="0.25">
      <c r="A33" s="61" t="str">
        <f>Таблица!A18</f>
        <v>KC.K-015</v>
      </c>
      <c r="B33" s="97" t="str">
        <f>Таблица!B18</f>
        <v>Колл центр. Комплект №15</v>
      </c>
      <c r="C33" s="97" t="str">
        <f>Таблица!C18</f>
        <v>2014*1800*1200</v>
      </c>
      <c r="D33" s="97"/>
      <c r="E33" s="114">
        <f>Таблица!E18</f>
        <v>109475.6</v>
      </c>
      <c r="F33" s="109"/>
      <c r="G33" s="105"/>
      <c r="H33" s="105"/>
      <c r="I33" s="105"/>
      <c r="J33" s="105"/>
    </row>
    <row r="34" spans="1:10" s="108" customFormat="1" ht="62.25" customHeight="1" x14ac:dyDescent="0.25">
      <c r="A34" s="61" t="str">
        <f>Таблица!A19</f>
        <v>KC.K-016</v>
      </c>
      <c r="B34" s="97" t="str">
        <f>Таблица!B19</f>
        <v>Колл центр. Комплект №16</v>
      </c>
      <c r="C34" s="97" t="str">
        <f>Таблица!C19</f>
        <v>3012*1800*1200</v>
      </c>
      <c r="D34" s="97"/>
      <c r="E34" s="114">
        <f>Таблица!E19</f>
        <v>152961.9</v>
      </c>
      <c r="F34" s="109"/>
      <c r="G34" s="105"/>
      <c r="H34" s="105"/>
      <c r="I34" s="105"/>
      <c r="J34" s="105"/>
    </row>
    <row r="35" spans="1:10" s="108" customFormat="1" ht="62.25" customHeight="1" x14ac:dyDescent="0.25">
      <c r="A35" s="61" t="str">
        <f>Таблица!A20</f>
        <v>KC.K-017</v>
      </c>
      <c r="B35" s="97" t="str">
        <f>Таблица!B20</f>
        <v>Колл центр. Комплект №17</v>
      </c>
      <c r="C35" s="97" t="str">
        <f>Таблица!C20</f>
        <v>2014*1800*1200</v>
      </c>
      <c r="D35" s="97"/>
      <c r="E35" s="114">
        <f>Таблица!E20</f>
        <v>94082.3</v>
      </c>
      <c r="F35" s="109"/>
      <c r="G35" s="105"/>
      <c r="H35" s="105"/>
      <c r="I35" s="105"/>
      <c r="J35" s="105"/>
    </row>
    <row r="36" spans="1:10" s="108" customFormat="1" ht="62.25" customHeight="1" thickBot="1" x14ac:dyDescent="0.3">
      <c r="A36" s="99" t="str">
        <f>Таблица!A21</f>
        <v>KC.K-018</v>
      </c>
      <c r="B36" s="100" t="str">
        <f>Таблица!B21</f>
        <v>Колл центр. Комплект №18</v>
      </c>
      <c r="C36" s="100" t="str">
        <f>Таблица!C21</f>
        <v>3012*1800*1200</v>
      </c>
      <c r="D36" s="100"/>
      <c r="E36" s="115">
        <f>Таблица!E21</f>
        <v>148820.1</v>
      </c>
      <c r="F36" s="109"/>
      <c r="G36" s="105"/>
      <c r="H36" s="105"/>
      <c r="I36" s="105"/>
      <c r="J36" s="105"/>
    </row>
    <row r="37" spans="1:10" x14ac:dyDescent="0.25">
      <c r="A37" s="101"/>
      <c r="B37" s="101"/>
      <c r="C37" s="102"/>
      <c r="D37" s="102"/>
      <c r="E37" s="102"/>
      <c r="F37" s="101"/>
    </row>
    <row r="38" spans="1:10" x14ac:dyDescent="0.25">
      <c r="A38" s="101"/>
      <c r="B38" s="101"/>
      <c r="C38" s="102"/>
      <c r="D38" s="102"/>
      <c r="E38" s="102"/>
      <c r="F38" s="101"/>
    </row>
    <row r="39" spans="1:10" x14ac:dyDescent="0.25">
      <c r="A39" s="101"/>
      <c r="B39" s="101"/>
      <c r="C39" s="102"/>
      <c r="D39" s="102"/>
      <c r="E39" s="102"/>
      <c r="F39" s="101"/>
    </row>
    <row r="40" spans="1:10" x14ac:dyDescent="0.25">
      <c r="A40" s="101"/>
      <c r="B40" s="101"/>
      <c r="C40" s="102"/>
      <c r="D40" s="102"/>
      <c r="E40" s="102"/>
      <c r="F40" s="101"/>
    </row>
    <row r="41" spans="1:10" x14ac:dyDescent="0.25">
      <c r="A41" s="101"/>
      <c r="B41" s="101"/>
      <c r="C41" s="102"/>
      <c r="D41" s="102"/>
      <c r="E41" s="102"/>
      <c r="F41" s="101"/>
    </row>
    <row r="42" spans="1:10" x14ac:dyDescent="0.25">
      <c r="A42" s="101"/>
      <c r="B42" s="101"/>
      <c r="C42" s="102"/>
      <c r="D42" s="102"/>
      <c r="E42" s="102"/>
      <c r="F42" s="101"/>
    </row>
    <row r="43" spans="1:10" x14ac:dyDescent="0.25">
      <c r="A43" s="101"/>
      <c r="B43" s="101"/>
      <c r="C43" s="102"/>
      <c r="D43" s="102"/>
      <c r="E43" s="102"/>
      <c r="F43" s="101"/>
    </row>
    <row r="44" spans="1:10" x14ac:dyDescent="0.25">
      <c r="A44" s="101"/>
      <c r="B44" s="101"/>
      <c r="C44" s="102"/>
      <c r="D44" s="102"/>
      <c r="E44" s="102"/>
      <c r="F44" s="101"/>
    </row>
    <row r="45" spans="1:10" x14ac:dyDescent="0.25">
      <c r="A45" s="101"/>
      <c r="B45" s="101"/>
      <c r="C45" s="102"/>
      <c r="D45" s="102"/>
      <c r="E45" s="102"/>
      <c r="F45" s="101"/>
    </row>
    <row r="46" spans="1:10" x14ac:dyDescent="0.25">
      <c r="A46" s="101"/>
      <c r="B46" s="101"/>
      <c r="C46" s="102"/>
      <c r="D46" s="102"/>
      <c r="E46" s="102"/>
      <c r="F46" s="101"/>
    </row>
    <row r="47" spans="1:10" x14ac:dyDescent="0.25">
      <c r="A47" s="101"/>
      <c r="B47" s="101"/>
      <c r="C47" s="102"/>
      <c r="D47" s="102"/>
      <c r="E47" s="102"/>
      <c r="F47" s="101"/>
    </row>
    <row r="48" spans="1:10" x14ac:dyDescent="0.25">
      <c r="A48" s="101"/>
      <c r="B48" s="101"/>
      <c r="C48" s="102"/>
      <c r="D48" s="102"/>
      <c r="E48" s="102"/>
      <c r="F48" s="101"/>
    </row>
    <row r="49" spans="1:6" x14ac:dyDescent="0.25">
      <c r="A49" s="101"/>
      <c r="B49" s="101"/>
      <c r="C49" s="102"/>
      <c r="D49" s="102"/>
      <c r="E49" s="102"/>
      <c r="F49" s="101"/>
    </row>
    <row r="50" spans="1:6" x14ac:dyDescent="0.25">
      <c r="A50" s="101"/>
      <c r="B50" s="101"/>
      <c r="C50" s="102"/>
      <c r="D50" s="102"/>
      <c r="E50" s="102"/>
      <c r="F50" s="101"/>
    </row>
    <row r="51" spans="1:6" x14ac:dyDescent="0.25">
      <c r="A51" s="101"/>
      <c r="B51" s="101"/>
      <c r="C51" s="102"/>
      <c r="D51" s="102"/>
      <c r="E51" s="102"/>
      <c r="F51" s="101"/>
    </row>
    <row r="52" spans="1:6" x14ac:dyDescent="0.25">
      <c r="A52" s="101"/>
      <c r="B52" s="101"/>
      <c r="C52" s="102"/>
      <c r="D52" s="102"/>
      <c r="E52" s="102"/>
      <c r="F52" s="101"/>
    </row>
    <row r="53" spans="1:6" x14ac:dyDescent="0.25">
      <c r="A53" s="101"/>
      <c r="B53" s="101"/>
      <c r="C53" s="102"/>
      <c r="D53" s="102"/>
      <c r="E53" s="102"/>
      <c r="F53" s="101"/>
    </row>
    <row r="54" spans="1:6" x14ac:dyDescent="0.25">
      <c r="A54" s="101"/>
      <c r="B54" s="101"/>
      <c r="C54" s="102"/>
      <c r="D54" s="102"/>
      <c r="E54" s="102"/>
      <c r="F54" s="101"/>
    </row>
    <row r="55" spans="1:6" x14ac:dyDescent="0.25">
      <c r="A55" s="101"/>
      <c r="B55" s="101"/>
      <c r="C55" s="102"/>
      <c r="D55" s="102"/>
      <c r="E55" s="102"/>
      <c r="F55" s="101"/>
    </row>
    <row r="56" spans="1:6" x14ac:dyDescent="0.25">
      <c r="A56" s="101"/>
      <c r="B56" s="101"/>
      <c r="C56" s="102"/>
      <c r="D56" s="102"/>
      <c r="E56" s="102"/>
      <c r="F56" s="101"/>
    </row>
    <row r="57" spans="1:6" x14ac:dyDescent="0.25">
      <c r="A57" s="101"/>
      <c r="B57" s="101"/>
      <c r="C57" s="102"/>
      <c r="D57" s="102"/>
      <c r="E57" s="102"/>
      <c r="F57" s="101"/>
    </row>
    <row r="58" spans="1:6" x14ac:dyDescent="0.25">
      <c r="A58" s="101"/>
      <c r="B58" s="101"/>
      <c r="C58" s="102"/>
      <c r="D58" s="102"/>
      <c r="E58" s="102"/>
      <c r="F58" s="101"/>
    </row>
    <row r="59" spans="1:6" x14ac:dyDescent="0.25">
      <c r="A59" s="101"/>
      <c r="B59" s="101"/>
      <c r="C59" s="102"/>
      <c r="D59" s="102"/>
      <c r="E59" s="102"/>
      <c r="F59" s="101"/>
    </row>
    <row r="60" spans="1:6" x14ac:dyDescent="0.25">
      <c r="A60" s="101"/>
      <c r="B60" s="101"/>
      <c r="C60" s="102"/>
      <c r="D60" s="102"/>
      <c r="E60" s="102"/>
      <c r="F60" s="101"/>
    </row>
    <row r="61" spans="1:6" x14ac:dyDescent="0.25">
      <c r="A61" s="101"/>
      <c r="B61" s="101"/>
      <c r="C61" s="102"/>
      <c r="D61" s="102"/>
      <c r="E61" s="102"/>
      <c r="F61" s="101"/>
    </row>
    <row r="62" spans="1:6" x14ac:dyDescent="0.25">
      <c r="A62" s="101"/>
      <c r="B62" s="101"/>
      <c r="C62" s="102"/>
      <c r="D62" s="102"/>
      <c r="E62" s="102"/>
      <c r="F62" s="101"/>
    </row>
    <row r="63" spans="1:6" x14ac:dyDescent="0.25">
      <c r="A63" s="101"/>
      <c r="B63" s="101"/>
      <c r="C63" s="102"/>
      <c r="D63" s="102"/>
      <c r="E63" s="102"/>
      <c r="F63" s="101"/>
    </row>
    <row r="64" spans="1:6" x14ac:dyDescent="0.25">
      <c r="A64" s="101"/>
      <c r="B64" s="101"/>
      <c r="C64" s="102"/>
      <c r="D64" s="102"/>
      <c r="E64" s="102"/>
      <c r="F64" s="101"/>
    </row>
    <row r="65" spans="1:6" x14ac:dyDescent="0.25">
      <c r="A65" s="101"/>
      <c r="B65" s="101"/>
      <c r="C65" s="102"/>
      <c r="D65" s="102"/>
      <c r="E65" s="102"/>
      <c r="F65" s="101"/>
    </row>
    <row r="66" spans="1:6" x14ac:dyDescent="0.25">
      <c r="A66" s="101"/>
      <c r="B66" s="101"/>
      <c r="C66" s="102"/>
      <c r="D66" s="102"/>
      <c r="E66" s="102"/>
      <c r="F66" s="101"/>
    </row>
    <row r="67" spans="1:6" x14ac:dyDescent="0.25">
      <c r="A67" s="101"/>
      <c r="B67" s="101"/>
      <c r="C67" s="102"/>
      <c r="D67" s="102"/>
      <c r="E67" s="102"/>
      <c r="F67" s="101"/>
    </row>
    <row r="68" spans="1:6" x14ac:dyDescent="0.25">
      <c r="A68" s="101"/>
      <c r="B68" s="101"/>
      <c r="C68" s="102"/>
      <c r="D68" s="102"/>
      <c r="E68" s="102"/>
      <c r="F68" s="101"/>
    </row>
    <row r="69" spans="1:6" x14ac:dyDescent="0.25">
      <c r="A69" s="101"/>
      <c r="B69" s="101"/>
      <c r="C69" s="102"/>
      <c r="D69" s="102"/>
      <c r="E69" s="102"/>
      <c r="F69" s="101"/>
    </row>
    <row r="70" spans="1:6" x14ac:dyDescent="0.25">
      <c r="A70" s="101"/>
      <c r="B70" s="101"/>
      <c r="C70" s="102"/>
      <c r="D70" s="102"/>
      <c r="E70" s="102"/>
      <c r="F70" s="101"/>
    </row>
    <row r="71" spans="1:6" x14ac:dyDescent="0.25">
      <c r="A71" s="101"/>
      <c r="B71" s="101"/>
      <c r="C71" s="102"/>
      <c r="D71" s="102"/>
      <c r="E71" s="102"/>
      <c r="F71" s="101"/>
    </row>
    <row r="72" spans="1:6" x14ac:dyDescent="0.25">
      <c r="A72" s="101"/>
      <c r="B72" s="101"/>
      <c r="C72" s="102"/>
      <c r="D72" s="102"/>
      <c r="E72" s="102"/>
      <c r="F72" s="101"/>
    </row>
    <row r="73" spans="1:6" x14ac:dyDescent="0.25">
      <c r="A73" s="101"/>
      <c r="B73" s="101"/>
      <c r="C73" s="102"/>
      <c r="D73" s="102"/>
      <c r="E73" s="102"/>
      <c r="F73" s="101"/>
    </row>
    <row r="74" spans="1:6" x14ac:dyDescent="0.25">
      <c r="A74" s="101"/>
      <c r="B74" s="101"/>
      <c r="C74" s="102"/>
      <c r="D74" s="102"/>
      <c r="E74" s="102"/>
      <c r="F74" s="101"/>
    </row>
    <row r="75" spans="1:6" x14ac:dyDescent="0.25">
      <c r="A75" s="101"/>
      <c r="B75" s="101"/>
      <c r="C75" s="102"/>
      <c r="D75" s="102"/>
      <c r="E75" s="102"/>
      <c r="F75" s="101"/>
    </row>
    <row r="76" spans="1:6" x14ac:dyDescent="0.25">
      <c r="A76" s="101"/>
      <c r="B76" s="101"/>
      <c r="C76" s="102"/>
      <c r="D76" s="102"/>
      <c r="E76" s="102"/>
      <c r="F76" s="101"/>
    </row>
    <row r="77" spans="1:6" x14ac:dyDescent="0.25">
      <c r="A77" s="101"/>
      <c r="B77" s="101"/>
      <c r="C77" s="102"/>
      <c r="D77" s="102"/>
      <c r="E77" s="102"/>
      <c r="F77" s="101"/>
    </row>
    <row r="78" spans="1:6" x14ac:dyDescent="0.25">
      <c r="A78" s="101"/>
      <c r="B78" s="101"/>
      <c r="C78" s="102"/>
      <c r="D78" s="102"/>
      <c r="E78" s="102"/>
      <c r="F78" s="101"/>
    </row>
    <row r="79" spans="1:6" x14ac:dyDescent="0.25">
      <c r="A79" s="101"/>
      <c r="B79" s="101"/>
      <c r="C79" s="102"/>
      <c r="D79" s="102"/>
      <c r="E79" s="102"/>
      <c r="F79" s="101"/>
    </row>
    <row r="80" spans="1:6" x14ac:dyDescent="0.25">
      <c r="A80" s="101"/>
      <c r="B80" s="101"/>
      <c r="C80" s="102"/>
      <c r="D80" s="102"/>
      <c r="E80" s="102"/>
      <c r="F80" s="101"/>
    </row>
    <row r="81" spans="1:6" x14ac:dyDescent="0.25">
      <c r="A81" s="101"/>
      <c r="B81" s="101"/>
      <c r="C81" s="102"/>
      <c r="D81" s="102"/>
      <c r="E81" s="102"/>
      <c r="F81" s="101"/>
    </row>
    <row r="82" spans="1:6" x14ac:dyDescent="0.25">
      <c r="A82" s="101"/>
      <c r="B82" s="101"/>
      <c r="C82" s="102"/>
      <c r="D82" s="102"/>
      <c r="E82" s="102"/>
      <c r="F82" s="101"/>
    </row>
    <row r="83" spans="1:6" x14ac:dyDescent="0.25">
      <c r="A83" s="101"/>
      <c r="B83" s="101"/>
      <c r="C83" s="102"/>
      <c r="D83" s="102"/>
      <c r="E83" s="102"/>
      <c r="F83" s="101"/>
    </row>
    <row r="84" spans="1:6" x14ac:dyDescent="0.25">
      <c r="A84" s="101"/>
      <c r="B84" s="101"/>
      <c r="C84" s="102"/>
      <c r="D84" s="102"/>
      <c r="E84" s="102"/>
      <c r="F84" s="101"/>
    </row>
    <row r="85" spans="1:6" x14ac:dyDescent="0.25">
      <c r="A85" s="101"/>
      <c r="B85" s="101"/>
      <c r="C85" s="102"/>
      <c r="D85" s="102"/>
      <c r="E85" s="102"/>
      <c r="F85" s="101"/>
    </row>
    <row r="86" spans="1:6" x14ac:dyDescent="0.25">
      <c r="A86" s="101"/>
      <c r="B86" s="101"/>
      <c r="C86" s="102"/>
      <c r="D86" s="102"/>
      <c r="E86" s="102"/>
      <c r="F86" s="101"/>
    </row>
    <row r="87" spans="1:6" x14ac:dyDescent="0.25">
      <c r="A87" s="101"/>
      <c r="B87" s="101"/>
      <c r="C87" s="102"/>
      <c r="D87" s="102"/>
      <c r="E87" s="102"/>
      <c r="F87" s="101"/>
    </row>
    <row r="88" spans="1:6" x14ac:dyDescent="0.25">
      <c r="A88" s="101"/>
      <c r="B88" s="101"/>
      <c r="C88" s="102"/>
      <c r="D88" s="102"/>
      <c r="E88" s="102"/>
      <c r="F88" s="101"/>
    </row>
    <row r="89" spans="1:6" x14ac:dyDescent="0.25">
      <c r="A89" s="101"/>
      <c r="B89" s="101"/>
      <c r="C89" s="102"/>
      <c r="D89" s="102"/>
      <c r="E89" s="102"/>
      <c r="F89" s="101"/>
    </row>
    <row r="90" spans="1:6" x14ac:dyDescent="0.25">
      <c r="A90" s="101"/>
      <c r="B90" s="101"/>
      <c r="C90" s="102"/>
      <c r="D90" s="102"/>
      <c r="E90" s="102"/>
      <c r="F90" s="101"/>
    </row>
    <row r="91" spans="1:6" x14ac:dyDescent="0.25">
      <c r="A91" s="101"/>
      <c r="B91" s="101"/>
      <c r="C91" s="102"/>
      <c r="D91" s="102"/>
      <c r="E91" s="102"/>
      <c r="F91" s="101"/>
    </row>
    <row r="92" spans="1:6" x14ac:dyDescent="0.25">
      <c r="A92" s="101"/>
      <c r="B92" s="101"/>
      <c r="C92" s="102"/>
      <c r="D92" s="102"/>
      <c r="E92" s="102"/>
      <c r="F92" s="101"/>
    </row>
    <row r="93" spans="1:6" x14ac:dyDescent="0.25">
      <c r="A93" s="101"/>
      <c r="B93" s="101"/>
      <c r="C93" s="102"/>
      <c r="D93" s="102"/>
      <c r="E93" s="102"/>
      <c r="F93" s="101"/>
    </row>
    <row r="94" spans="1:6" x14ac:dyDescent="0.25">
      <c r="A94" s="101"/>
      <c r="B94" s="101"/>
      <c r="C94" s="102"/>
      <c r="D94" s="102"/>
      <c r="E94" s="102"/>
      <c r="F94" s="101"/>
    </row>
    <row r="95" spans="1:6" x14ac:dyDescent="0.25">
      <c r="A95" s="101"/>
      <c r="B95" s="101"/>
      <c r="C95" s="102"/>
      <c r="D95" s="102"/>
      <c r="E95" s="102"/>
      <c r="F95" s="101"/>
    </row>
    <row r="96" spans="1:6" x14ac:dyDescent="0.25">
      <c r="A96" s="101"/>
      <c r="B96" s="101"/>
      <c r="C96" s="102"/>
      <c r="D96" s="102"/>
      <c r="E96" s="102"/>
      <c r="F96" s="101"/>
    </row>
    <row r="97" spans="1:6" x14ac:dyDescent="0.25">
      <c r="A97" s="101"/>
      <c r="B97" s="101"/>
      <c r="C97" s="102"/>
      <c r="D97" s="102"/>
      <c r="E97" s="102"/>
      <c r="F97" s="101"/>
    </row>
    <row r="98" spans="1:6" x14ac:dyDescent="0.25">
      <c r="A98" s="101"/>
      <c r="B98" s="101"/>
      <c r="C98" s="102"/>
      <c r="D98" s="102"/>
      <c r="E98" s="102"/>
      <c r="F98" s="101"/>
    </row>
    <row r="99" spans="1:6" x14ac:dyDescent="0.25">
      <c r="A99" s="101"/>
      <c r="B99" s="101"/>
      <c r="C99" s="102"/>
      <c r="D99" s="102"/>
      <c r="E99" s="102"/>
      <c r="F99" s="101"/>
    </row>
    <row r="100" spans="1:6" x14ac:dyDescent="0.25">
      <c r="A100" s="101"/>
      <c r="B100" s="101"/>
      <c r="C100" s="102"/>
      <c r="D100" s="102"/>
      <c r="E100" s="102"/>
      <c r="F100" s="101"/>
    </row>
    <row r="101" spans="1:6" x14ac:dyDescent="0.25">
      <c r="A101" s="101"/>
      <c r="B101" s="101"/>
      <c r="C101" s="102"/>
      <c r="D101" s="102"/>
      <c r="E101" s="102"/>
      <c r="F101" s="101"/>
    </row>
    <row r="102" spans="1:6" x14ac:dyDescent="0.25">
      <c r="A102" s="101"/>
      <c r="B102" s="101"/>
      <c r="C102" s="102"/>
      <c r="D102" s="102"/>
      <c r="E102" s="102"/>
      <c r="F102" s="101"/>
    </row>
    <row r="103" spans="1:6" x14ac:dyDescent="0.25">
      <c r="A103" s="101"/>
      <c r="B103" s="101"/>
      <c r="C103" s="102"/>
      <c r="D103" s="102"/>
      <c r="E103" s="102"/>
      <c r="F103" s="101"/>
    </row>
    <row r="104" spans="1:6" x14ac:dyDescent="0.25">
      <c r="A104" s="101"/>
      <c r="B104" s="101"/>
      <c r="C104" s="102"/>
      <c r="D104" s="102"/>
      <c r="E104" s="102"/>
      <c r="F104" s="101"/>
    </row>
    <row r="105" spans="1:6" x14ac:dyDescent="0.25">
      <c r="A105" s="101"/>
      <c r="B105" s="101"/>
      <c r="C105" s="102"/>
      <c r="D105" s="102"/>
      <c r="E105" s="102"/>
      <c r="F105" s="101"/>
    </row>
    <row r="106" spans="1:6" x14ac:dyDescent="0.25">
      <c r="A106" s="101"/>
      <c r="B106" s="101"/>
      <c r="C106" s="102"/>
      <c r="D106" s="102"/>
      <c r="E106" s="102"/>
      <c r="F106" s="101"/>
    </row>
    <row r="107" spans="1:6" x14ac:dyDescent="0.25">
      <c r="A107" s="101"/>
      <c r="B107" s="101"/>
      <c r="C107" s="102"/>
      <c r="D107" s="102"/>
      <c r="E107" s="102"/>
      <c r="F107" s="101"/>
    </row>
    <row r="108" spans="1:6" x14ac:dyDescent="0.25">
      <c r="A108" s="101"/>
      <c r="B108" s="101"/>
      <c r="C108" s="102"/>
      <c r="D108" s="102"/>
      <c r="E108" s="102"/>
      <c r="F108" s="101"/>
    </row>
    <row r="109" spans="1:6" x14ac:dyDescent="0.25">
      <c r="A109" s="101"/>
      <c r="B109" s="101"/>
      <c r="C109" s="102"/>
      <c r="D109" s="102"/>
      <c r="E109" s="102"/>
      <c r="F109" s="101"/>
    </row>
    <row r="110" spans="1:6" x14ac:dyDescent="0.25">
      <c r="A110" s="101"/>
      <c r="B110" s="101"/>
      <c r="C110" s="102"/>
      <c r="D110" s="102"/>
      <c r="E110" s="102"/>
      <c r="F110" s="101"/>
    </row>
    <row r="111" spans="1:6" x14ac:dyDescent="0.25">
      <c r="A111" s="101"/>
      <c r="B111" s="101"/>
      <c r="C111" s="102"/>
      <c r="D111" s="102"/>
      <c r="E111" s="102"/>
      <c r="F111" s="101"/>
    </row>
    <row r="112" spans="1:6" x14ac:dyDescent="0.25">
      <c r="A112" s="101"/>
      <c r="B112" s="101"/>
      <c r="C112" s="102"/>
      <c r="D112" s="102"/>
      <c r="E112" s="102"/>
      <c r="F112" s="101"/>
    </row>
    <row r="113" spans="1:6" x14ac:dyDescent="0.25">
      <c r="A113" s="101"/>
      <c r="B113" s="101"/>
      <c r="C113" s="102"/>
      <c r="D113" s="102"/>
      <c r="E113" s="102"/>
      <c r="F113" s="101"/>
    </row>
    <row r="114" spans="1:6" x14ac:dyDescent="0.25">
      <c r="A114" s="101"/>
      <c r="B114" s="101"/>
      <c r="C114" s="102"/>
      <c r="D114" s="102"/>
      <c r="E114" s="102"/>
      <c r="F114" s="101"/>
    </row>
    <row r="115" spans="1:6" x14ac:dyDescent="0.25">
      <c r="A115" s="101"/>
      <c r="B115" s="101"/>
      <c r="C115" s="102"/>
      <c r="D115" s="102"/>
      <c r="E115" s="102"/>
      <c r="F115" s="101"/>
    </row>
    <row r="116" spans="1:6" x14ac:dyDescent="0.25">
      <c r="A116" s="101"/>
      <c r="B116" s="101"/>
      <c r="C116" s="102"/>
      <c r="D116" s="102"/>
      <c r="E116" s="102"/>
      <c r="F116" s="101"/>
    </row>
    <row r="117" spans="1:6" x14ac:dyDescent="0.25">
      <c r="A117" s="101"/>
      <c r="B117" s="101"/>
      <c r="C117" s="102"/>
      <c r="D117" s="102"/>
      <c r="E117" s="102"/>
      <c r="F117" s="101"/>
    </row>
    <row r="118" spans="1:6" x14ac:dyDescent="0.25">
      <c r="A118" s="101"/>
      <c r="B118" s="101"/>
      <c r="C118" s="102"/>
      <c r="D118" s="102"/>
      <c r="E118" s="102"/>
      <c r="F118" s="101"/>
    </row>
    <row r="119" spans="1:6" x14ac:dyDescent="0.25">
      <c r="A119" s="101"/>
      <c r="B119" s="101"/>
      <c r="C119" s="102"/>
      <c r="D119" s="102"/>
      <c r="E119" s="102"/>
      <c r="F119" s="101"/>
    </row>
    <row r="120" spans="1:6" x14ac:dyDescent="0.25">
      <c r="A120" s="101"/>
      <c r="B120" s="101"/>
      <c r="C120" s="102"/>
      <c r="D120" s="102"/>
      <c r="E120" s="102"/>
      <c r="F120" s="101"/>
    </row>
    <row r="121" spans="1:6" x14ac:dyDescent="0.25">
      <c r="A121" s="101"/>
      <c r="B121" s="101"/>
      <c r="C121" s="102"/>
      <c r="D121" s="102"/>
      <c r="E121" s="102"/>
      <c r="F121" s="101"/>
    </row>
    <row r="122" spans="1:6" x14ac:dyDescent="0.25">
      <c r="A122" s="101"/>
      <c r="B122" s="101"/>
      <c r="C122" s="102"/>
      <c r="D122" s="102"/>
      <c r="E122" s="102"/>
      <c r="F122" s="101"/>
    </row>
    <row r="123" spans="1:6" x14ac:dyDescent="0.25">
      <c r="A123" s="101"/>
      <c r="B123" s="101"/>
      <c r="C123" s="102"/>
      <c r="D123" s="102"/>
      <c r="E123" s="102"/>
      <c r="F123" s="101"/>
    </row>
    <row r="124" spans="1:6" x14ac:dyDescent="0.25">
      <c r="A124" s="101"/>
      <c r="B124" s="101"/>
      <c r="C124" s="102"/>
      <c r="D124" s="102"/>
      <c r="E124" s="102"/>
      <c r="F124" s="101"/>
    </row>
    <row r="125" spans="1:6" x14ac:dyDescent="0.25">
      <c r="A125" s="101"/>
      <c r="B125" s="101"/>
      <c r="C125" s="102"/>
      <c r="D125" s="102"/>
      <c r="E125" s="102"/>
      <c r="F125" s="101"/>
    </row>
    <row r="126" spans="1:6" x14ac:dyDescent="0.25">
      <c r="A126" s="101"/>
      <c r="B126" s="101"/>
      <c r="C126" s="102"/>
      <c r="D126" s="102"/>
      <c r="E126" s="102"/>
      <c r="F126" s="101"/>
    </row>
    <row r="127" spans="1:6" x14ac:dyDescent="0.25">
      <c r="A127" s="101"/>
      <c r="B127" s="101"/>
      <c r="C127" s="102"/>
      <c r="D127" s="102"/>
      <c r="E127" s="102"/>
      <c r="F127" s="101"/>
    </row>
    <row r="128" spans="1:6" x14ac:dyDescent="0.25">
      <c r="A128" s="101"/>
      <c r="B128" s="101"/>
      <c r="C128" s="102"/>
      <c r="D128" s="102"/>
      <c r="E128" s="102"/>
      <c r="F128" s="101"/>
    </row>
    <row r="129" spans="1:6" x14ac:dyDescent="0.25">
      <c r="A129" s="101"/>
      <c r="B129" s="101"/>
      <c r="C129" s="102"/>
      <c r="D129" s="102"/>
      <c r="E129" s="102"/>
      <c r="F129" s="101"/>
    </row>
    <row r="130" spans="1:6" x14ac:dyDescent="0.25">
      <c r="A130" s="101"/>
      <c r="B130" s="101"/>
      <c r="C130" s="102"/>
      <c r="D130" s="102"/>
      <c r="E130" s="102"/>
      <c r="F130" s="101"/>
    </row>
    <row r="131" spans="1:6" x14ac:dyDescent="0.25">
      <c r="A131" s="101"/>
      <c r="B131" s="101"/>
      <c r="C131" s="102"/>
      <c r="D131" s="102"/>
      <c r="E131" s="102"/>
      <c r="F131" s="101"/>
    </row>
    <row r="132" spans="1:6" x14ac:dyDescent="0.25">
      <c r="A132" s="101"/>
      <c r="B132" s="101"/>
      <c r="C132" s="102"/>
      <c r="D132" s="102"/>
      <c r="E132" s="102"/>
      <c r="F132" s="101"/>
    </row>
    <row r="133" spans="1:6" x14ac:dyDescent="0.25">
      <c r="A133" s="101"/>
      <c r="B133" s="101"/>
      <c r="C133" s="102"/>
      <c r="D133" s="102"/>
      <c r="E133" s="102"/>
      <c r="F133" s="101"/>
    </row>
    <row r="134" spans="1:6" x14ac:dyDescent="0.25">
      <c r="A134" s="101"/>
      <c r="B134" s="101"/>
      <c r="C134" s="102"/>
      <c r="D134" s="102"/>
      <c r="E134" s="102"/>
      <c r="F134" s="101"/>
    </row>
    <row r="135" spans="1:6" x14ac:dyDescent="0.25">
      <c r="A135" s="101"/>
      <c r="B135" s="101"/>
      <c r="C135" s="102"/>
      <c r="D135" s="102"/>
      <c r="E135" s="102"/>
      <c r="F135" s="101"/>
    </row>
    <row r="136" spans="1:6" x14ac:dyDescent="0.25">
      <c r="A136" s="101"/>
      <c r="B136" s="101"/>
      <c r="C136" s="102"/>
      <c r="D136" s="102"/>
      <c r="E136" s="102"/>
      <c r="F136" s="101"/>
    </row>
    <row r="137" spans="1:6" x14ac:dyDescent="0.25">
      <c r="A137" s="101"/>
      <c r="B137" s="101"/>
      <c r="C137" s="102"/>
      <c r="D137" s="102"/>
      <c r="E137" s="102"/>
      <c r="F137" s="101"/>
    </row>
    <row r="138" spans="1:6" x14ac:dyDescent="0.25">
      <c r="A138" s="101"/>
      <c r="B138" s="101"/>
      <c r="C138" s="102"/>
      <c r="D138" s="102"/>
      <c r="E138" s="102"/>
      <c r="F138" s="101"/>
    </row>
    <row r="139" spans="1:6" x14ac:dyDescent="0.25">
      <c r="A139" s="101"/>
      <c r="B139" s="101"/>
      <c r="C139" s="102"/>
      <c r="D139" s="102"/>
      <c r="E139" s="102"/>
      <c r="F139" s="101"/>
    </row>
    <row r="140" spans="1:6" x14ac:dyDescent="0.25">
      <c r="A140" s="101"/>
      <c r="B140" s="101"/>
      <c r="C140" s="102"/>
      <c r="D140" s="102"/>
      <c r="E140" s="102"/>
      <c r="F140" s="101"/>
    </row>
    <row r="141" spans="1:6" x14ac:dyDescent="0.25">
      <c r="A141" s="101"/>
      <c r="B141" s="101"/>
      <c r="C141" s="102"/>
      <c r="D141" s="102"/>
      <c r="E141" s="102"/>
      <c r="F141" s="101"/>
    </row>
    <row r="142" spans="1:6" x14ac:dyDescent="0.25">
      <c r="A142" s="101"/>
      <c r="B142" s="101"/>
      <c r="C142" s="102"/>
      <c r="D142" s="102"/>
      <c r="E142" s="102"/>
      <c r="F142" s="101"/>
    </row>
    <row r="143" spans="1:6" x14ac:dyDescent="0.25">
      <c r="A143" s="101"/>
      <c r="B143" s="101"/>
      <c r="C143" s="102"/>
      <c r="D143" s="102"/>
      <c r="E143" s="102"/>
      <c r="F143" s="101"/>
    </row>
    <row r="144" spans="1:6" x14ac:dyDescent="0.25">
      <c r="A144" s="101"/>
      <c r="B144" s="101"/>
      <c r="C144" s="102"/>
      <c r="D144" s="102"/>
      <c r="E144" s="102"/>
      <c r="F144" s="101"/>
    </row>
    <row r="145" spans="1:6" x14ac:dyDescent="0.25">
      <c r="A145" s="101"/>
      <c r="B145" s="101"/>
      <c r="C145" s="102"/>
      <c r="D145" s="102"/>
      <c r="E145" s="102"/>
      <c r="F145" s="101"/>
    </row>
    <row r="146" spans="1:6" x14ac:dyDescent="0.25">
      <c r="A146" s="101"/>
      <c r="B146" s="101"/>
      <c r="C146" s="102"/>
      <c r="D146" s="102"/>
      <c r="E146" s="102"/>
      <c r="F146" s="101"/>
    </row>
    <row r="147" spans="1:6" x14ac:dyDescent="0.25">
      <c r="A147" s="101"/>
      <c r="B147" s="101"/>
      <c r="C147" s="102"/>
      <c r="D147" s="102"/>
      <c r="E147" s="102"/>
      <c r="F147" s="101"/>
    </row>
    <row r="148" spans="1:6" x14ac:dyDescent="0.25">
      <c r="A148" s="101"/>
      <c r="B148" s="101"/>
      <c r="C148" s="102"/>
      <c r="D148" s="102"/>
      <c r="E148" s="102"/>
      <c r="F148" s="101"/>
    </row>
    <row r="149" spans="1:6" x14ac:dyDescent="0.25">
      <c r="A149" s="101"/>
      <c r="B149" s="101"/>
      <c r="C149" s="102"/>
      <c r="D149" s="102"/>
      <c r="E149" s="102"/>
      <c r="F149" s="101"/>
    </row>
    <row r="150" spans="1:6" x14ac:dyDescent="0.25">
      <c r="A150" s="101"/>
      <c r="B150" s="101"/>
      <c r="C150" s="102"/>
      <c r="D150" s="102"/>
      <c r="E150" s="102"/>
      <c r="F150" s="101"/>
    </row>
    <row r="151" spans="1:6" x14ac:dyDescent="0.25">
      <c r="A151" s="101"/>
      <c r="B151" s="101"/>
      <c r="C151" s="102"/>
      <c r="D151" s="102"/>
      <c r="E151" s="102"/>
      <c r="F151" s="101"/>
    </row>
    <row r="152" spans="1:6" x14ac:dyDescent="0.25">
      <c r="A152" s="101"/>
      <c r="B152" s="101"/>
      <c r="C152" s="102"/>
      <c r="D152" s="102"/>
      <c r="E152" s="102"/>
      <c r="F152" s="101"/>
    </row>
    <row r="153" spans="1:6" x14ac:dyDescent="0.25">
      <c r="A153" s="101"/>
      <c r="B153" s="101"/>
      <c r="C153" s="102"/>
      <c r="D153" s="102"/>
      <c r="E153" s="102"/>
      <c r="F153" s="101"/>
    </row>
    <row r="154" spans="1:6" x14ac:dyDescent="0.25">
      <c r="A154" s="101"/>
      <c r="B154" s="101"/>
      <c r="C154" s="102"/>
      <c r="D154" s="102"/>
      <c r="E154" s="102"/>
      <c r="F154" s="101"/>
    </row>
    <row r="155" spans="1:6" x14ac:dyDescent="0.25">
      <c r="A155" s="101"/>
      <c r="B155" s="101"/>
      <c r="C155" s="102"/>
      <c r="D155" s="102"/>
      <c r="E155" s="102"/>
      <c r="F155" s="101"/>
    </row>
    <row r="156" spans="1:6" x14ac:dyDescent="0.25">
      <c r="A156" s="101"/>
      <c r="B156" s="101"/>
      <c r="C156" s="102"/>
      <c r="D156" s="102"/>
      <c r="E156" s="102"/>
      <c r="F156" s="101"/>
    </row>
    <row r="157" spans="1:6" x14ac:dyDescent="0.25">
      <c r="A157" s="101"/>
      <c r="B157" s="101"/>
      <c r="C157" s="102"/>
      <c r="D157" s="102"/>
      <c r="E157" s="102"/>
      <c r="F157" s="101"/>
    </row>
    <row r="158" spans="1:6" x14ac:dyDescent="0.25">
      <c r="A158" s="101"/>
      <c r="B158" s="101"/>
      <c r="C158" s="102"/>
      <c r="D158" s="102"/>
      <c r="E158" s="102"/>
      <c r="F158" s="101"/>
    </row>
  </sheetData>
  <sheetProtection password="E7C5" sheet="1" objects="1" scenarios="1"/>
  <mergeCells count="10">
    <mergeCell ref="A9:E9"/>
    <mergeCell ref="A7:E7"/>
    <mergeCell ref="A8:E8"/>
    <mergeCell ref="A28:E28"/>
    <mergeCell ref="A10:E10"/>
    <mergeCell ref="A11:E11"/>
    <mergeCell ref="A12:E12"/>
    <mergeCell ref="A13:E13"/>
    <mergeCell ref="A16:E16"/>
    <mergeCell ref="A19:E19"/>
  </mergeCells>
  <pageMargins left="0" right="0" top="0" bottom="0" header="0" footer="0"/>
  <pageSetup paperSize="9" orientation="portrait" r:id="rId1"/>
  <rowBreaks count="1" manualBreakCount="1">
    <brk id="27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showGridLines="0" zoomScaleNormal="100" workbookViewId="0">
      <selection activeCell="J30" sqref="J29:J30"/>
    </sheetView>
  </sheetViews>
  <sheetFormatPr defaultColWidth="9.140625" defaultRowHeight="15" x14ac:dyDescent="0.25"/>
  <cols>
    <col min="1" max="1" width="15.7109375" style="23" customWidth="1"/>
    <col min="2" max="2" width="40.28515625" style="23" customWidth="1"/>
    <col min="3" max="3" width="21.140625" style="22" customWidth="1"/>
    <col min="4" max="4" width="11.7109375" style="22" customWidth="1"/>
    <col min="5" max="5" width="10.85546875" style="22" customWidth="1"/>
    <col min="6" max="6" width="3.85546875" style="23" customWidth="1"/>
    <col min="7" max="8" width="0" style="23" hidden="1" customWidth="1"/>
    <col min="9" max="9" width="9.140625" style="23"/>
    <col min="10" max="10" width="19.85546875" style="23" customWidth="1"/>
    <col min="11" max="11" width="15.5703125" style="23" customWidth="1"/>
    <col min="12" max="12" width="4.7109375" style="23" customWidth="1"/>
    <col min="13" max="13" width="9.140625" style="23"/>
    <col min="14" max="14" width="1.7109375" style="23" customWidth="1"/>
    <col min="15" max="15" width="9.140625" style="23"/>
    <col min="16" max="16" width="23.5703125" style="23" customWidth="1"/>
    <col min="17" max="17" width="15.5703125" style="23" customWidth="1"/>
    <col min="18" max="18" width="6" style="23" customWidth="1"/>
    <col min="19" max="19" width="9.140625" style="23"/>
    <col min="20" max="20" width="1.7109375" style="23" customWidth="1"/>
    <col min="21" max="21" width="9.140625" style="23"/>
    <col min="22" max="22" width="23.5703125" style="23" customWidth="1"/>
    <col min="23" max="23" width="15.5703125" style="23" customWidth="1"/>
    <col min="24" max="24" width="6" style="23" customWidth="1"/>
    <col min="25" max="25" width="9.140625" style="23"/>
    <col min="26" max="26" width="1.7109375" style="23" customWidth="1"/>
    <col min="27" max="27" width="9.140625" style="23"/>
    <col min="28" max="28" width="23.5703125" style="23" customWidth="1"/>
    <col min="29" max="29" width="15.5703125" style="23" customWidth="1"/>
    <col min="30" max="30" width="6" style="23" customWidth="1"/>
    <col min="31" max="31" width="9.140625" style="23"/>
    <col min="32" max="32" width="1.7109375" style="23" customWidth="1"/>
    <col min="33" max="33" width="9.140625" style="23"/>
    <col min="34" max="34" width="23.5703125" style="23" customWidth="1"/>
    <col min="35" max="35" width="15.5703125" style="23" customWidth="1"/>
    <col min="36" max="36" width="6" style="23" customWidth="1"/>
    <col min="37" max="37" width="9.140625" style="23"/>
    <col min="38" max="38" width="1.7109375" style="23" customWidth="1"/>
    <col min="39" max="39" width="9.140625" style="23"/>
    <col min="40" max="40" width="23.5703125" style="23" customWidth="1"/>
    <col min="41" max="41" width="15.5703125" style="23" customWidth="1"/>
    <col min="42" max="42" width="6" style="23" customWidth="1"/>
    <col min="43" max="16384" width="9.140625" style="23"/>
  </cols>
  <sheetData>
    <row r="1" spans="1:43" ht="30" customHeight="1" thickBot="1" x14ac:dyDescent="0.3">
      <c r="A1" s="9"/>
      <c r="B1" s="9"/>
      <c r="C1" s="9"/>
      <c r="D1" s="18" t="s">
        <v>4</v>
      </c>
      <c r="E1" s="19">
        <v>1.3</v>
      </c>
    </row>
    <row r="2" spans="1:43" ht="15.75" thickBot="1" x14ac:dyDescent="0.3">
      <c r="A2" s="8"/>
      <c r="B2" s="8"/>
      <c r="C2" s="8"/>
      <c r="D2" s="8"/>
      <c r="E2" s="9"/>
    </row>
    <row r="3" spans="1:43" s="11" customFormat="1" ht="30" customHeight="1" thickBot="1" x14ac:dyDescent="0.3">
      <c r="A3" s="12" t="s">
        <v>0</v>
      </c>
      <c r="B3" s="13" t="s">
        <v>11</v>
      </c>
      <c r="C3" s="14" t="s">
        <v>29</v>
      </c>
      <c r="D3" s="15" t="s">
        <v>1</v>
      </c>
      <c r="E3" s="16" t="s">
        <v>2</v>
      </c>
      <c r="F3" s="10"/>
      <c r="I3" s="84" t="s">
        <v>0</v>
      </c>
      <c r="J3" s="85" t="s">
        <v>11</v>
      </c>
      <c r="K3" s="86" t="s">
        <v>29</v>
      </c>
      <c r="L3" s="87" t="s">
        <v>79</v>
      </c>
      <c r="M3" s="87" t="s">
        <v>1</v>
      </c>
      <c r="O3" s="84" t="s">
        <v>0</v>
      </c>
      <c r="P3" s="85" t="s">
        <v>11</v>
      </c>
      <c r="Q3" s="86" t="s">
        <v>29</v>
      </c>
      <c r="R3" s="87" t="s">
        <v>79</v>
      </c>
      <c r="S3" s="87" t="s">
        <v>1</v>
      </c>
      <c r="U3" s="84" t="s">
        <v>0</v>
      </c>
      <c r="V3" s="85" t="s">
        <v>11</v>
      </c>
      <c r="W3" s="86" t="s">
        <v>29</v>
      </c>
      <c r="X3" s="87" t="s">
        <v>79</v>
      </c>
      <c r="Y3" s="87" t="s">
        <v>1</v>
      </c>
      <c r="AA3" s="84" t="s">
        <v>0</v>
      </c>
      <c r="AB3" s="85" t="s">
        <v>11</v>
      </c>
      <c r="AC3" s="86" t="s">
        <v>29</v>
      </c>
      <c r="AD3" s="87" t="s">
        <v>79</v>
      </c>
      <c r="AE3" s="87" t="s">
        <v>1</v>
      </c>
      <c r="AG3" s="84" t="s">
        <v>0</v>
      </c>
      <c r="AH3" s="85" t="s">
        <v>11</v>
      </c>
      <c r="AI3" s="86" t="s">
        <v>29</v>
      </c>
      <c r="AJ3" s="87" t="s">
        <v>79</v>
      </c>
      <c r="AK3" s="87" t="s">
        <v>1</v>
      </c>
      <c r="AM3" s="84" t="s">
        <v>0</v>
      </c>
      <c r="AN3" s="85" t="s">
        <v>11</v>
      </c>
      <c r="AO3" s="86" t="s">
        <v>29</v>
      </c>
      <c r="AP3" s="87" t="s">
        <v>79</v>
      </c>
      <c r="AQ3" s="87" t="s">
        <v>1</v>
      </c>
    </row>
    <row r="4" spans="1:43" s="11" customFormat="1" ht="15.75" customHeight="1" thickBot="1" x14ac:dyDescent="0.3">
      <c r="A4" s="77" t="s">
        <v>80</v>
      </c>
      <c r="B4" s="13"/>
      <c r="C4" s="14"/>
      <c r="D4" s="75"/>
      <c r="E4" s="76"/>
      <c r="F4" s="10"/>
    </row>
    <row r="5" spans="1:43" ht="15.75" thickBot="1" x14ac:dyDescent="0.3">
      <c r="A5" s="116" t="s">
        <v>43</v>
      </c>
      <c r="B5" s="7" t="s">
        <v>44</v>
      </c>
      <c r="C5" s="6" t="s">
        <v>45</v>
      </c>
      <c r="D5" s="28">
        <f>L5*M5+R5*S5+X5*Y5+AD5*AE5+AJ5*AK5+AP5*AQ5</f>
        <v>27785</v>
      </c>
      <c r="E5" s="93">
        <f>D5*$E$1</f>
        <v>36120.5</v>
      </c>
      <c r="F5" s="33"/>
      <c r="I5" s="1" t="str">
        <f>$A$23</f>
        <v>KC.S-78</v>
      </c>
      <c r="J5" s="79" t="str">
        <f>$B$23</f>
        <v>Столешница 780 мм</v>
      </c>
      <c r="K5" s="79" t="str">
        <f>$C$23</f>
        <v>780*720*18</v>
      </c>
      <c r="L5" s="79">
        <v>1</v>
      </c>
      <c r="M5" s="89">
        <f>$D$23</f>
        <v>2384</v>
      </c>
      <c r="O5" s="1" t="str">
        <f>$A$28</f>
        <v>KC.Z-78 (G)</v>
      </c>
      <c r="P5" s="79" t="str">
        <f>$B$28</f>
        <v>Задняя стенка 780 глухая</v>
      </c>
      <c r="Q5" s="79" t="str">
        <f>$C$28</f>
        <v>780*1200*18</v>
      </c>
      <c r="R5" s="79">
        <v>1</v>
      </c>
      <c r="S5" s="89">
        <f>$D$28</f>
        <v>7775</v>
      </c>
      <c r="U5" s="1" t="str">
        <f>$A$25</f>
        <v>KC.B (L)</v>
      </c>
      <c r="V5" s="79" t="str">
        <f>$B$25</f>
        <v>Перегородка боковая глухая левая</v>
      </c>
      <c r="W5" s="79" t="str">
        <f>$C$25</f>
        <v>900*1200*18</v>
      </c>
      <c r="X5" s="79">
        <v>1</v>
      </c>
      <c r="Y5" s="89">
        <f>$D$25</f>
        <v>8813</v>
      </c>
      <c r="AA5" s="1" t="str">
        <f>$A$26</f>
        <v>KC.B (R)</v>
      </c>
      <c r="AB5" s="79" t="str">
        <f>$B$26</f>
        <v>Перегородка боковая глухая правая</v>
      </c>
      <c r="AC5" s="79" t="str">
        <f>$C$26</f>
        <v>900*1200*18</v>
      </c>
      <c r="AD5" s="79">
        <v>1</v>
      </c>
      <c r="AE5" s="89">
        <f>$D$26</f>
        <v>8813</v>
      </c>
      <c r="AG5" s="88"/>
      <c r="AH5" s="88"/>
      <c r="AI5" s="88"/>
      <c r="AJ5" s="88"/>
      <c r="AK5" s="88"/>
      <c r="AM5" s="88"/>
      <c r="AN5" s="88"/>
      <c r="AO5" s="88"/>
      <c r="AP5" s="88"/>
      <c r="AQ5" s="88"/>
    </row>
    <row r="6" spans="1:43" x14ac:dyDescent="0.25">
      <c r="A6" s="117" t="s">
        <v>46</v>
      </c>
      <c r="B6" s="20" t="s">
        <v>47</v>
      </c>
      <c r="C6" s="4" t="s">
        <v>48</v>
      </c>
      <c r="D6" s="29">
        <f t="shared" ref="D6:D12" si="0">L6*M6+R6*S6+X6*Y6+AD6*AE6+AJ6*AK6+AP6*AQ6</f>
        <v>46915</v>
      </c>
      <c r="E6" s="94">
        <f t="shared" ref="E6" si="1">D6*$E$1</f>
        <v>60989.5</v>
      </c>
      <c r="F6" s="33"/>
      <c r="I6" s="2" t="str">
        <f t="shared" ref="I6:I12" si="2">$A$23</f>
        <v>KC.S-78</v>
      </c>
      <c r="J6" s="78" t="str">
        <f t="shared" ref="J6:J12" si="3">$B$23</f>
        <v>Столешница 780 мм</v>
      </c>
      <c r="K6" s="78" t="str">
        <f t="shared" ref="K6:K12" si="4">$C$23</f>
        <v>780*720*18</v>
      </c>
      <c r="L6" s="78">
        <v>2</v>
      </c>
      <c r="M6" s="81">
        <f t="shared" ref="M6:M12" si="5">$D$23</f>
        <v>2384</v>
      </c>
      <c r="O6" s="2" t="str">
        <f t="shared" ref="O6:O7" si="6">$A$28</f>
        <v>KC.Z-78 (G)</v>
      </c>
      <c r="P6" s="78" t="str">
        <f t="shared" ref="P6:P7" si="7">$B$28</f>
        <v>Задняя стенка 780 глухая</v>
      </c>
      <c r="Q6" s="78" t="str">
        <f t="shared" ref="Q6:Q7" si="8">$C$28</f>
        <v>780*1200*18</v>
      </c>
      <c r="R6" s="78">
        <v>2</v>
      </c>
      <c r="S6" s="81">
        <f t="shared" ref="S6:S7" si="9">$D$28</f>
        <v>7775</v>
      </c>
      <c r="U6" s="2" t="str">
        <f t="shared" ref="U6:U10" si="10">$A$25</f>
        <v>KC.B (L)</v>
      </c>
      <c r="V6" s="78" t="str">
        <f t="shared" ref="V6:V10" si="11">$B$25</f>
        <v>Перегородка боковая глухая левая</v>
      </c>
      <c r="W6" s="78" t="str">
        <f t="shared" ref="W6:W10" si="12">$C$25</f>
        <v>900*1200*18</v>
      </c>
      <c r="X6" s="78">
        <v>1</v>
      </c>
      <c r="Y6" s="81">
        <f t="shared" ref="Y6:Y10" si="13">$D$25</f>
        <v>8813</v>
      </c>
      <c r="AA6" s="2" t="str">
        <f t="shared" ref="AA6:AA10" si="14">$A$26</f>
        <v>KC.B (R)</v>
      </c>
      <c r="AB6" s="78" t="str">
        <f t="shared" ref="AB6:AB10" si="15">$B$26</f>
        <v>Перегородка боковая глухая правая</v>
      </c>
      <c r="AC6" s="78" t="str">
        <f t="shared" ref="AC6:AC10" si="16">$C$26</f>
        <v>900*1200*18</v>
      </c>
      <c r="AD6" s="78">
        <v>1</v>
      </c>
      <c r="AE6" s="81">
        <f t="shared" ref="AE6:AE10" si="17">$D$26</f>
        <v>8813</v>
      </c>
      <c r="AG6" s="1" t="str">
        <f>$A$27</f>
        <v>KC.B (P)</v>
      </c>
      <c r="AH6" s="79" t="str">
        <f>$B$27</f>
        <v>Перегородка боковая проходная</v>
      </c>
      <c r="AI6" s="79" t="str">
        <f>$C$27</f>
        <v>900*1200*18</v>
      </c>
      <c r="AJ6" s="79">
        <v>1</v>
      </c>
      <c r="AK6" s="89">
        <f>$D$27</f>
        <v>8971</v>
      </c>
      <c r="AM6" s="88"/>
      <c r="AN6" s="88"/>
      <c r="AO6" s="88"/>
      <c r="AP6" s="88"/>
      <c r="AQ6" s="91"/>
    </row>
    <row r="7" spans="1:43" ht="15.75" thickBot="1" x14ac:dyDescent="0.3">
      <c r="A7" s="117" t="s">
        <v>49</v>
      </c>
      <c r="B7" s="20" t="s">
        <v>50</v>
      </c>
      <c r="C7" s="4" t="s">
        <v>51</v>
      </c>
      <c r="D7" s="29">
        <f t="shared" si="0"/>
        <v>66045</v>
      </c>
      <c r="E7" s="94">
        <f>D7*$E$1</f>
        <v>85858.5</v>
      </c>
      <c r="F7" s="33"/>
      <c r="I7" s="2" t="str">
        <f t="shared" si="2"/>
        <v>KC.S-78</v>
      </c>
      <c r="J7" s="78" t="str">
        <f t="shared" si="3"/>
        <v>Столешница 780 мм</v>
      </c>
      <c r="K7" s="78" t="str">
        <f t="shared" si="4"/>
        <v>780*720*18</v>
      </c>
      <c r="L7" s="78">
        <v>3</v>
      </c>
      <c r="M7" s="81">
        <f t="shared" si="5"/>
        <v>2384</v>
      </c>
      <c r="O7" s="2" t="str">
        <f t="shared" si="6"/>
        <v>KC.Z-78 (G)</v>
      </c>
      <c r="P7" s="78" t="str">
        <f t="shared" si="7"/>
        <v>Задняя стенка 780 глухая</v>
      </c>
      <c r="Q7" s="78" t="str">
        <f t="shared" si="8"/>
        <v>780*1200*18</v>
      </c>
      <c r="R7" s="78">
        <v>3</v>
      </c>
      <c r="S7" s="81">
        <f t="shared" si="9"/>
        <v>7775</v>
      </c>
      <c r="U7" s="2" t="str">
        <f t="shared" si="10"/>
        <v>KC.B (L)</v>
      </c>
      <c r="V7" s="78" t="str">
        <f t="shared" si="11"/>
        <v>Перегородка боковая глухая левая</v>
      </c>
      <c r="W7" s="78" t="str">
        <f t="shared" si="12"/>
        <v>900*1200*18</v>
      </c>
      <c r="X7" s="78">
        <v>1</v>
      </c>
      <c r="Y7" s="81">
        <f t="shared" si="13"/>
        <v>8813</v>
      </c>
      <c r="AA7" s="2" t="str">
        <f t="shared" si="14"/>
        <v>KC.B (R)</v>
      </c>
      <c r="AB7" s="78" t="str">
        <f t="shared" si="15"/>
        <v>Перегородка боковая глухая правая</v>
      </c>
      <c r="AC7" s="78" t="str">
        <f t="shared" si="16"/>
        <v>900*1200*18</v>
      </c>
      <c r="AD7" s="78">
        <v>1</v>
      </c>
      <c r="AE7" s="81">
        <f t="shared" si="17"/>
        <v>8813</v>
      </c>
      <c r="AG7" s="3" t="str">
        <f>$A$27</f>
        <v>KC.B (P)</v>
      </c>
      <c r="AH7" s="82" t="str">
        <f>$B$27</f>
        <v>Перегородка боковая проходная</v>
      </c>
      <c r="AI7" s="82" t="str">
        <f>$C$27</f>
        <v>900*1200*18</v>
      </c>
      <c r="AJ7" s="82">
        <v>2</v>
      </c>
      <c r="AK7" s="92">
        <f>$D$27</f>
        <v>8971</v>
      </c>
      <c r="AM7" s="88"/>
      <c r="AN7" s="88"/>
      <c r="AO7" s="88"/>
      <c r="AP7" s="88"/>
      <c r="AQ7" s="91"/>
    </row>
    <row r="8" spans="1:43" ht="15.75" thickBot="1" x14ac:dyDescent="0.3">
      <c r="A8" s="117" t="s">
        <v>52</v>
      </c>
      <c r="B8" s="20" t="s">
        <v>53</v>
      </c>
      <c r="C8" s="4" t="s">
        <v>54</v>
      </c>
      <c r="D8" s="29">
        <f t="shared" si="0"/>
        <v>47795</v>
      </c>
      <c r="E8" s="94">
        <f t="shared" ref="E8:E10" si="18">D8*$E$1</f>
        <v>62133.5</v>
      </c>
      <c r="F8" s="33"/>
      <c r="I8" s="2" t="str">
        <f t="shared" si="2"/>
        <v>KC.S-78</v>
      </c>
      <c r="J8" s="78" t="str">
        <f t="shared" si="3"/>
        <v>Столешница 780 мм</v>
      </c>
      <c r="K8" s="78" t="str">
        <f t="shared" si="4"/>
        <v>780*720*18</v>
      </c>
      <c r="L8" s="78">
        <v>2</v>
      </c>
      <c r="M8" s="81">
        <f t="shared" si="5"/>
        <v>2384</v>
      </c>
      <c r="O8" s="2" t="str">
        <f>$A$30</f>
        <v>KC.Z-78 (P)</v>
      </c>
      <c r="P8" s="78" t="str">
        <f>$B$30</f>
        <v>Задняя стенка 780 проходная</v>
      </c>
      <c r="Q8" s="78" t="str">
        <f>$C$30</f>
        <v>780*1200*18</v>
      </c>
      <c r="R8" s="78">
        <v>1</v>
      </c>
      <c r="S8" s="90">
        <f>$D$30</f>
        <v>7775</v>
      </c>
      <c r="U8" s="2" t="str">
        <f t="shared" si="10"/>
        <v>KC.B (L)</v>
      </c>
      <c r="V8" s="78" t="str">
        <f t="shared" si="11"/>
        <v>Перегородка боковая глухая левая</v>
      </c>
      <c r="W8" s="78" t="str">
        <f t="shared" si="12"/>
        <v>900*1200*18</v>
      </c>
      <c r="X8" s="78">
        <v>2</v>
      </c>
      <c r="Y8" s="81">
        <f t="shared" si="13"/>
        <v>8813</v>
      </c>
      <c r="AA8" s="2" t="str">
        <f t="shared" si="14"/>
        <v>KC.B (R)</v>
      </c>
      <c r="AB8" s="78" t="str">
        <f t="shared" si="15"/>
        <v>Перегородка боковая глухая правая</v>
      </c>
      <c r="AC8" s="78" t="str">
        <f t="shared" si="16"/>
        <v>900*1200*18</v>
      </c>
      <c r="AD8" s="78">
        <v>2</v>
      </c>
      <c r="AE8" s="81">
        <f t="shared" si="17"/>
        <v>8813</v>
      </c>
      <c r="AG8" s="88"/>
      <c r="AH8" s="88"/>
      <c r="AI8" s="88"/>
      <c r="AJ8" s="88"/>
      <c r="AK8" s="88"/>
      <c r="AM8" s="88"/>
      <c r="AN8" s="88"/>
      <c r="AO8" s="88"/>
      <c r="AP8" s="88"/>
      <c r="AQ8" s="88"/>
    </row>
    <row r="9" spans="1:43" x14ac:dyDescent="0.25">
      <c r="A9" s="117" t="s">
        <v>55</v>
      </c>
      <c r="B9" s="20" t="s">
        <v>56</v>
      </c>
      <c r="C9" s="4" t="s">
        <v>57</v>
      </c>
      <c r="D9" s="29">
        <f t="shared" si="0"/>
        <v>78280</v>
      </c>
      <c r="E9" s="94">
        <f t="shared" si="18"/>
        <v>101764</v>
      </c>
      <c r="F9" s="33"/>
      <c r="I9" s="2" t="str">
        <f t="shared" si="2"/>
        <v>KC.S-78</v>
      </c>
      <c r="J9" s="78" t="str">
        <f t="shared" si="3"/>
        <v>Столешница 780 мм</v>
      </c>
      <c r="K9" s="78" t="str">
        <f t="shared" si="4"/>
        <v>780*720*18</v>
      </c>
      <c r="L9" s="78">
        <v>4</v>
      </c>
      <c r="M9" s="81">
        <f t="shared" si="5"/>
        <v>2384</v>
      </c>
      <c r="O9" s="2" t="str">
        <f t="shared" ref="O9:O12" si="19">$A$30</f>
        <v>KC.Z-78 (P)</v>
      </c>
      <c r="P9" s="78" t="str">
        <f t="shared" ref="P9:P12" si="20">$B$30</f>
        <v>Задняя стенка 780 проходная</v>
      </c>
      <c r="Q9" s="78" t="str">
        <f t="shared" ref="Q9:Q12" si="21">$C$30</f>
        <v>780*1200*18</v>
      </c>
      <c r="R9" s="78">
        <v>2</v>
      </c>
      <c r="S9" s="81">
        <f t="shared" ref="S9:S12" si="22">$D$30</f>
        <v>7775</v>
      </c>
      <c r="U9" s="2" t="str">
        <f t="shared" si="10"/>
        <v>KC.B (L)</v>
      </c>
      <c r="V9" s="78" t="str">
        <f t="shared" si="11"/>
        <v>Перегородка боковая глухая левая</v>
      </c>
      <c r="W9" s="78" t="str">
        <f t="shared" si="12"/>
        <v>900*1200*18</v>
      </c>
      <c r="X9" s="78">
        <v>2</v>
      </c>
      <c r="Y9" s="81">
        <f t="shared" si="13"/>
        <v>8813</v>
      </c>
      <c r="AA9" s="2" t="str">
        <f t="shared" si="14"/>
        <v>KC.B (R)</v>
      </c>
      <c r="AB9" s="78" t="str">
        <f t="shared" si="15"/>
        <v>Перегородка боковая глухая правая</v>
      </c>
      <c r="AC9" s="78" t="str">
        <f t="shared" si="16"/>
        <v>900*1200*18</v>
      </c>
      <c r="AD9" s="78">
        <v>2</v>
      </c>
      <c r="AE9" s="81">
        <f t="shared" si="17"/>
        <v>8813</v>
      </c>
      <c r="AG9" s="1" t="str">
        <f>$A$27</f>
        <v>KC.B (P)</v>
      </c>
      <c r="AH9" s="79" t="str">
        <f>$B$27</f>
        <v>Перегородка боковая проходная</v>
      </c>
      <c r="AI9" s="79" t="str">
        <f>$C$27</f>
        <v>900*1200*18</v>
      </c>
      <c r="AJ9" s="79">
        <v>2</v>
      </c>
      <c r="AK9" s="89">
        <f>$D$27</f>
        <v>8971</v>
      </c>
      <c r="AM9" s="88"/>
      <c r="AN9" s="88"/>
      <c r="AO9" s="88"/>
      <c r="AP9" s="88"/>
      <c r="AQ9" s="91"/>
    </row>
    <row r="10" spans="1:43" ht="15.75" thickBot="1" x14ac:dyDescent="0.3">
      <c r="A10" s="117" t="s">
        <v>58</v>
      </c>
      <c r="B10" s="20" t="s">
        <v>59</v>
      </c>
      <c r="C10" s="4" t="s">
        <v>60</v>
      </c>
      <c r="D10" s="29">
        <f t="shared" si="0"/>
        <v>108765</v>
      </c>
      <c r="E10" s="94">
        <f t="shared" si="18"/>
        <v>141394.5</v>
      </c>
      <c r="F10" s="33"/>
      <c r="I10" s="2" t="str">
        <f t="shared" si="2"/>
        <v>KC.S-78</v>
      </c>
      <c r="J10" s="78" t="str">
        <f t="shared" si="3"/>
        <v>Столешница 780 мм</v>
      </c>
      <c r="K10" s="78" t="str">
        <f t="shared" si="4"/>
        <v>780*720*18</v>
      </c>
      <c r="L10" s="78">
        <v>6</v>
      </c>
      <c r="M10" s="81">
        <f t="shared" si="5"/>
        <v>2384</v>
      </c>
      <c r="O10" s="2" t="str">
        <f t="shared" si="19"/>
        <v>KC.Z-78 (P)</v>
      </c>
      <c r="P10" s="78" t="str">
        <f t="shared" si="20"/>
        <v>Задняя стенка 780 проходная</v>
      </c>
      <c r="Q10" s="78" t="str">
        <f t="shared" si="21"/>
        <v>780*1200*18</v>
      </c>
      <c r="R10" s="78">
        <v>3</v>
      </c>
      <c r="S10" s="81">
        <f t="shared" si="22"/>
        <v>7775</v>
      </c>
      <c r="U10" s="2" t="str">
        <f t="shared" si="10"/>
        <v>KC.B (L)</v>
      </c>
      <c r="V10" s="78" t="str">
        <f t="shared" si="11"/>
        <v>Перегородка боковая глухая левая</v>
      </c>
      <c r="W10" s="78" t="str">
        <f t="shared" si="12"/>
        <v>900*1200*18</v>
      </c>
      <c r="X10" s="78">
        <v>2</v>
      </c>
      <c r="Y10" s="81">
        <f t="shared" si="13"/>
        <v>8813</v>
      </c>
      <c r="AA10" s="2" t="str">
        <f t="shared" si="14"/>
        <v>KC.B (R)</v>
      </c>
      <c r="AB10" s="78" t="str">
        <f t="shared" si="15"/>
        <v>Перегородка боковая глухая правая</v>
      </c>
      <c r="AC10" s="78" t="str">
        <f t="shared" si="16"/>
        <v>900*1200*18</v>
      </c>
      <c r="AD10" s="78">
        <v>2</v>
      </c>
      <c r="AE10" s="81">
        <f t="shared" si="17"/>
        <v>8813</v>
      </c>
      <c r="AG10" s="2" t="str">
        <f>$A$27</f>
        <v>KC.B (P)</v>
      </c>
      <c r="AH10" s="78" t="str">
        <f>$B$27</f>
        <v>Перегородка боковая проходная</v>
      </c>
      <c r="AI10" s="78" t="str">
        <f>$C$27</f>
        <v>900*1200*18</v>
      </c>
      <c r="AJ10" s="119">
        <v>4</v>
      </c>
      <c r="AK10" s="90">
        <f>$D$27</f>
        <v>8971</v>
      </c>
      <c r="AM10" s="88"/>
      <c r="AN10" s="88"/>
      <c r="AO10" s="88"/>
      <c r="AP10" s="88"/>
      <c r="AQ10" s="91"/>
    </row>
    <row r="11" spans="1:43" x14ac:dyDescent="0.25">
      <c r="A11" s="117" t="s">
        <v>61</v>
      </c>
      <c r="B11" s="20" t="s">
        <v>62</v>
      </c>
      <c r="C11" s="4" t="s">
        <v>57</v>
      </c>
      <c r="D11" s="29">
        <f t="shared" si="0"/>
        <v>66925</v>
      </c>
      <c r="E11" s="94">
        <f>D11*$E$1</f>
        <v>87002.5</v>
      </c>
      <c r="F11" s="33"/>
      <c r="I11" s="2" t="str">
        <f t="shared" si="2"/>
        <v>KC.S-78</v>
      </c>
      <c r="J11" s="78" t="str">
        <f t="shared" si="3"/>
        <v>Столешница 780 мм</v>
      </c>
      <c r="K11" s="78" t="str">
        <f t="shared" si="4"/>
        <v>780*720*18</v>
      </c>
      <c r="L11" s="78">
        <v>3</v>
      </c>
      <c r="M11" s="81">
        <f t="shared" si="5"/>
        <v>2384</v>
      </c>
      <c r="O11" s="2" t="str">
        <f t="shared" si="19"/>
        <v>KC.Z-78 (P)</v>
      </c>
      <c r="P11" s="78" t="str">
        <f t="shared" si="20"/>
        <v>Задняя стенка 780 проходная</v>
      </c>
      <c r="Q11" s="78" t="str">
        <f t="shared" si="21"/>
        <v>780*1200*18</v>
      </c>
      <c r="R11" s="78">
        <v>1</v>
      </c>
      <c r="S11" s="81">
        <f t="shared" si="22"/>
        <v>7775</v>
      </c>
      <c r="U11" s="2" t="str">
        <f t="shared" ref="U11:U12" si="23">$A$28</f>
        <v>KC.Z-78 (G)</v>
      </c>
      <c r="V11" s="78" t="str">
        <f t="shared" ref="V11:V12" si="24">$B$28</f>
        <v>Задняя стенка 780 глухая</v>
      </c>
      <c r="W11" s="78" t="str">
        <f t="shared" ref="W11:W12" si="25">$C$28</f>
        <v>780*1200*18</v>
      </c>
      <c r="X11" s="78">
        <v>1</v>
      </c>
      <c r="Y11" s="81">
        <f t="shared" ref="Y11:Y12" si="26">$D$28</f>
        <v>7775</v>
      </c>
      <c r="AA11" s="2" t="str">
        <f t="shared" ref="AA11:AA12" si="27">$A$25</f>
        <v>KC.B (L)</v>
      </c>
      <c r="AB11" s="78" t="str">
        <f t="shared" ref="AB11:AB12" si="28">$B$25</f>
        <v>Перегородка боковая глухая левая</v>
      </c>
      <c r="AC11" s="78" t="str">
        <f t="shared" ref="AC11:AC12" si="29">$C$25</f>
        <v>900*1200*18</v>
      </c>
      <c r="AD11" s="78">
        <v>2</v>
      </c>
      <c r="AE11" s="81">
        <f t="shared" ref="AE11:AE12" si="30">$D$25</f>
        <v>8813</v>
      </c>
      <c r="AG11" s="2" t="str">
        <f t="shared" ref="AG11:AG12" si="31">$A$26</f>
        <v>KC.B (R)</v>
      </c>
      <c r="AH11" s="78" t="str">
        <f t="shared" ref="AH11:AH12" si="32">$B$26</f>
        <v>Перегородка боковая глухая правая</v>
      </c>
      <c r="AI11" s="78" t="str">
        <f t="shared" ref="AI11:AI12" si="33">$C$26</f>
        <v>900*1200*18</v>
      </c>
      <c r="AJ11" s="78">
        <v>2</v>
      </c>
      <c r="AK11" s="81">
        <f t="shared" ref="AK11:AK12" si="34">$D$26</f>
        <v>8813</v>
      </c>
      <c r="AM11" s="1" t="str">
        <f t="shared" ref="AM11:AM12" si="35">$A$27</f>
        <v>KC.B (P)</v>
      </c>
      <c r="AN11" s="79" t="str">
        <f t="shared" ref="AN11:AN12" si="36">$B$27</f>
        <v>Перегородка боковая проходная</v>
      </c>
      <c r="AO11" s="79" t="str">
        <f t="shared" ref="AO11:AO12" si="37">$C$27</f>
        <v>900*1200*18</v>
      </c>
      <c r="AP11" s="79">
        <v>1</v>
      </c>
      <c r="AQ11" s="80">
        <f t="shared" ref="AQ11:AQ12" si="38">$D$27</f>
        <v>8971</v>
      </c>
    </row>
    <row r="12" spans="1:43" ht="15.75" thickBot="1" x14ac:dyDescent="0.3">
      <c r="A12" s="118" t="s">
        <v>63</v>
      </c>
      <c r="B12" s="21" t="s">
        <v>64</v>
      </c>
      <c r="C12" s="5" t="s">
        <v>60</v>
      </c>
      <c r="D12" s="69">
        <f t="shared" si="0"/>
        <v>106065</v>
      </c>
      <c r="E12" s="95">
        <f t="shared" ref="E12" si="39">D12*$E$1</f>
        <v>137884.5</v>
      </c>
      <c r="F12" s="33"/>
      <c r="I12" s="3" t="str">
        <f t="shared" si="2"/>
        <v>KC.S-78</v>
      </c>
      <c r="J12" s="82" t="str">
        <f t="shared" si="3"/>
        <v>Столешница 780 мм</v>
      </c>
      <c r="K12" s="82" t="str">
        <f t="shared" si="4"/>
        <v>780*720*18</v>
      </c>
      <c r="L12" s="82">
        <v>5</v>
      </c>
      <c r="M12" s="83">
        <f t="shared" si="5"/>
        <v>2384</v>
      </c>
      <c r="O12" s="3" t="str">
        <f t="shared" si="19"/>
        <v>KC.Z-78 (P)</v>
      </c>
      <c r="P12" s="82" t="str">
        <f t="shared" si="20"/>
        <v>Задняя стенка 780 проходная</v>
      </c>
      <c r="Q12" s="82" t="str">
        <f t="shared" si="21"/>
        <v>780*1200*18</v>
      </c>
      <c r="R12" s="82">
        <v>2</v>
      </c>
      <c r="S12" s="83">
        <f t="shared" si="22"/>
        <v>7775</v>
      </c>
      <c r="U12" s="3" t="str">
        <f t="shared" si="23"/>
        <v>KC.Z-78 (G)</v>
      </c>
      <c r="V12" s="82" t="str">
        <f t="shared" si="24"/>
        <v>Задняя стенка 780 глухая</v>
      </c>
      <c r="W12" s="82" t="str">
        <f t="shared" si="25"/>
        <v>780*1200*18</v>
      </c>
      <c r="X12" s="82">
        <v>1</v>
      </c>
      <c r="Y12" s="83">
        <f t="shared" si="26"/>
        <v>7775</v>
      </c>
      <c r="AA12" s="3" t="str">
        <f t="shared" si="27"/>
        <v>KC.B (L)</v>
      </c>
      <c r="AB12" s="82" t="str">
        <f t="shared" si="28"/>
        <v>Перегородка боковая глухая левая</v>
      </c>
      <c r="AC12" s="82" t="str">
        <f t="shared" si="29"/>
        <v>900*1200*18</v>
      </c>
      <c r="AD12" s="82">
        <v>3</v>
      </c>
      <c r="AE12" s="83">
        <f t="shared" si="30"/>
        <v>8813</v>
      </c>
      <c r="AG12" s="3" t="str">
        <f t="shared" si="31"/>
        <v>KC.B (R)</v>
      </c>
      <c r="AH12" s="82" t="str">
        <f t="shared" si="32"/>
        <v>Перегородка боковая глухая правая</v>
      </c>
      <c r="AI12" s="82" t="str">
        <f t="shared" si="33"/>
        <v>900*1200*18</v>
      </c>
      <c r="AJ12" s="82">
        <v>3</v>
      </c>
      <c r="AK12" s="83">
        <f t="shared" si="34"/>
        <v>8813</v>
      </c>
      <c r="AM12" s="3" t="str">
        <f t="shared" si="35"/>
        <v>KC.B (P)</v>
      </c>
      <c r="AN12" s="82" t="str">
        <f t="shared" si="36"/>
        <v>Перегородка боковая проходная</v>
      </c>
      <c r="AO12" s="82" t="str">
        <f t="shared" si="37"/>
        <v>900*1200*18</v>
      </c>
      <c r="AP12" s="82">
        <v>2</v>
      </c>
      <c r="AQ12" s="83">
        <f t="shared" si="38"/>
        <v>8971</v>
      </c>
    </row>
    <row r="13" spans="1:43" s="11" customFormat="1" ht="15.75" customHeight="1" thickBot="1" x14ac:dyDescent="0.3">
      <c r="A13" s="77" t="s">
        <v>81</v>
      </c>
      <c r="B13" s="13"/>
      <c r="C13" s="14"/>
      <c r="D13" s="75"/>
      <c r="E13" s="76"/>
      <c r="F13" s="10"/>
    </row>
    <row r="14" spans="1:43" ht="15.75" thickBot="1" x14ac:dyDescent="0.3">
      <c r="A14" s="116" t="s">
        <v>65</v>
      </c>
      <c r="B14" s="7" t="s">
        <v>82</v>
      </c>
      <c r="C14" s="6" t="s">
        <v>66</v>
      </c>
      <c r="D14" s="28">
        <f t="shared" ref="D14:D21" si="40">L14*M14+R14*S14+X14*Y14+AD14*AE14+AJ14*AK14+AP14*AQ14</f>
        <v>30265</v>
      </c>
      <c r="E14" s="93">
        <f>D14*$E$1</f>
        <v>39344.5</v>
      </c>
      <c r="F14" s="33"/>
      <c r="I14" s="1" t="str">
        <f>$A$24</f>
        <v>KC.S-98</v>
      </c>
      <c r="J14" s="79" t="str">
        <f>$B$24</f>
        <v>Столешница 980 мм</v>
      </c>
      <c r="K14" s="79" t="str">
        <f>$C$24</f>
        <v>980*720*18</v>
      </c>
      <c r="L14" s="79">
        <v>1</v>
      </c>
      <c r="M14" s="89">
        <f>$D$24</f>
        <v>2870</v>
      </c>
      <c r="O14" s="1" t="str">
        <f>$A$29</f>
        <v>KC.Z-98 (G)</v>
      </c>
      <c r="P14" s="79" t="str">
        <f>$B$29</f>
        <v>Задняя стенка 980 глухая</v>
      </c>
      <c r="Q14" s="79" t="str">
        <f>$C$29</f>
        <v>980*1200*18</v>
      </c>
      <c r="R14" s="79">
        <v>1</v>
      </c>
      <c r="S14" s="89">
        <f>$D$29</f>
        <v>9769</v>
      </c>
      <c r="U14" s="1" t="str">
        <f>$A$25</f>
        <v>KC.B (L)</v>
      </c>
      <c r="V14" s="79" t="str">
        <f>$B$25</f>
        <v>Перегородка боковая глухая левая</v>
      </c>
      <c r="W14" s="79" t="str">
        <f>$C$25</f>
        <v>900*1200*18</v>
      </c>
      <c r="X14" s="79">
        <v>1</v>
      </c>
      <c r="Y14" s="89">
        <f>$D$25</f>
        <v>8813</v>
      </c>
      <c r="AA14" s="1" t="str">
        <f t="shared" ref="AA14:AA19" si="41">$A$26</f>
        <v>KC.B (R)</v>
      </c>
      <c r="AB14" s="79" t="str">
        <f t="shared" ref="AB14:AB19" si="42">$B$26</f>
        <v>Перегородка боковая глухая правая</v>
      </c>
      <c r="AC14" s="79" t="str">
        <f t="shared" ref="AC14:AC19" si="43">$C$26</f>
        <v>900*1200*18</v>
      </c>
      <c r="AD14" s="79">
        <v>1</v>
      </c>
      <c r="AE14" s="80">
        <f t="shared" ref="AE14:AE19" si="44">$D$26</f>
        <v>8813</v>
      </c>
      <c r="AG14" s="88"/>
      <c r="AH14" s="88"/>
      <c r="AI14" s="88"/>
      <c r="AJ14" s="88"/>
      <c r="AK14" s="88"/>
      <c r="AM14" s="88"/>
      <c r="AN14" s="88"/>
      <c r="AO14" s="88"/>
      <c r="AP14" s="88"/>
      <c r="AQ14" s="88"/>
    </row>
    <row r="15" spans="1:43" x14ac:dyDescent="0.25">
      <c r="A15" s="117" t="s">
        <v>67</v>
      </c>
      <c r="B15" s="20" t="s">
        <v>83</v>
      </c>
      <c r="C15" s="4" t="s">
        <v>68</v>
      </c>
      <c r="D15" s="29">
        <f t="shared" si="40"/>
        <v>51875</v>
      </c>
      <c r="E15" s="94">
        <f t="shared" ref="E15" si="45">D15*$E$1</f>
        <v>67437.5</v>
      </c>
      <c r="F15" s="33"/>
      <c r="I15" s="2" t="str">
        <f t="shared" ref="I15:I21" si="46">$A$24</f>
        <v>KC.S-98</v>
      </c>
      <c r="J15" s="78" t="str">
        <f t="shared" ref="J15:J21" si="47">$B$24</f>
        <v>Столешница 980 мм</v>
      </c>
      <c r="K15" s="78" t="str">
        <f t="shared" ref="K15:K21" si="48">$C$24</f>
        <v>980*720*18</v>
      </c>
      <c r="L15" s="78">
        <v>2</v>
      </c>
      <c r="M15" s="81">
        <f t="shared" ref="M15:M21" si="49">$D$24</f>
        <v>2870</v>
      </c>
      <c r="O15" s="2" t="str">
        <f t="shared" ref="O15:O16" si="50">$A$29</f>
        <v>KC.Z-98 (G)</v>
      </c>
      <c r="P15" s="78" t="str">
        <f t="shared" ref="P15:P16" si="51">$B$29</f>
        <v>Задняя стенка 980 глухая</v>
      </c>
      <c r="Q15" s="78" t="str">
        <f t="shared" ref="Q15:Q16" si="52">$C$29</f>
        <v>980*1200*18</v>
      </c>
      <c r="R15" s="78">
        <v>2</v>
      </c>
      <c r="S15" s="81">
        <f t="shared" ref="S15:S16" si="53">$D$29</f>
        <v>9769</v>
      </c>
      <c r="U15" s="2" t="str">
        <f t="shared" ref="U15:U19" si="54">$A$25</f>
        <v>KC.B (L)</v>
      </c>
      <c r="V15" s="78" t="str">
        <f t="shared" ref="V15:V19" si="55">$B$25</f>
        <v>Перегородка боковая глухая левая</v>
      </c>
      <c r="W15" s="78" t="str">
        <f t="shared" ref="W15:W19" si="56">$C$25</f>
        <v>900*1200*18</v>
      </c>
      <c r="X15" s="78">
        <v>1</v>
      </c>
      <c r="Y15" s="81">
        <f t="shared" ref="Y15:Y19" si="57">$D$25</f>
        <v>8813</v>
      </c>
      <c r="AA15" s="2" t="str">
        <f t="shared" si="41"/>
        <v>KC.B (R)</v>
      </c>
      <c r="AB15" s="78" t="str">
        <f t="shared" si="42"/>
        <v>Перегородка боковая глухая правая</v>
      </c>
      <c r="AC15" s="78" t="str">
        <f t="shared" si="43"/>
        <v>900*1200*18</v>
      </c>
      <c r="AD15" s="78">
        <v>1</v>
      </c>
      <c r="AE15" s="81">
        <f t="shared" si="44"/>
        <v>8813</v>
      </c>
      <c r="AG15" s="1" t="str">
        <f>$A$27</f>
        <v>KC.B (P)</v>
      </c>
      <c r="AH15" s="79" t="str">
        <f>$B$27</f>
        <v>Перегородка боковая проходная</v>
      </c>
      <c r="AI15" s="79" t="str">
        <f>$C$27</f>
        <v>900*1200*18</v>
      </c>
      <c r="AJ15" s="79">
        <v>1</v>
      </c>
      <c r="AK15" s="89">
        <f>$D$27</f>
        <v>8971</v>
      </c>
      <c r="AM15" s="88"/>
      <c r="AN15" s="88"/>
      <c r="AO15" s="88"/>
      <c r="AP15" s="88"/>
      <c r="AQ15" s="88"/>
    </row>
    <row r="16" spans="1:43" ht="15.75" thickBot="1" x14ac:dyDescent="0.3">
      <c r="A16" s="117" t="s">
        <v>69</v>
      </c>
      <c r="B16" s="20" t="s">
        <v>84</v>
      </c>
      <c r="C16" s="4" t="s">
        <v>70</v>
      </c>
      <c r="D16" s="29">
        <f t="shared" si="40"/>
        <v>73485</v>
      </c>
      <c r="E16" s="94">
        <f>D16*$E$1</f>
        <v>95530.5</v>
      </c>
      <c r="F16" s="33"/>
      <c r="I16" s="2" t="str">
        <f t="shared" si="46"/>
        <v>KC.S-98</v>
      </c>
      <c r="J16" s="78" t="str">
        <f t="shared" si="47"/>
        <v>Столешница 980 мм</v>
      </c>
      <c r="K16" s="78" t="str">
        <f t="shared" si="48"/>
        <v>980*720*18</v>
      </c>
      <c r="L16" s="78">
        <v>3</v>
      </c>
      <c r="M16" s="81">
        <f t="shared" si="49"/>
        <v>2870</v>
      </c>
      <c r="O16" s="2" t="str">
        <f t="shared" si="50"/>
        <v>KC.Z-98 (G)</v>
      </c>
      <c r="P16" s="78" t="str">
        <f t="shared" si="51"/>
        <v>Задняя стенка 980 глухая</v>
      </c>
      <c r="Q16" s="78" t="str">
        <f t="shared" si="52"/>
        <v>980*1200*18</v>
      </c>
      <c r="R16" s="78">
        <v>3</v>
      </c>
      <c r="S16" s="81">
        <f t="shared" si="53"/>
        <v>9769</v>
      </c>
      <c r="U16" s="2" t="str">
        <f t="shared" si="54"/>
        <v>KC.B (L)</v>
      </c>
      <c r="V16" s="78" t="str">
        <f t="shared" si="55"/>
        <v>Перегородка боковая глухая левая</v>
      </c>
      <c r="W16" s="78" t="str">
        <f t="shared" si="56"/>
        <v>900*1200*18</v>
      </c>
      <c r="X16" s="78">
        <v>1</v>
      </c>
      <c r="Y16" s="81">
        <f t="shared" si="57"/>
        <v>8813</v>
      </c>
      <c r="AA16" s="2" t="str">
        <f t="shared" si="41"/>
        <v>KC.B (R)</v>
      </c>
      <c r="AB16" s="78" t="str">
        <f t="shared" si="42"/>
        <v>Перегородка боковая глухая правая</v>
      </c>
      <c r="AC16" s="78" t="str">
        <f t="shared" si="43"/>
        <v>900*1200*18</v>
      </c>
      <c r="AD16" s="78">
        <v>1</v>
      </c>
      <c r="AE16" s="81">
        <f t="shared" si="44"/>
        <v>8813</v>
      </c>
      <c r="AG16" s="3" t="str">
        <f>$A$27</f>
        <v>KC.B (P)</v>
      </c>
      <c r="AH16" s="82" t="str">
        <f>$B$27</f>
        <v>Перегородка боковая проходная</v>
      </c>
      <c r="AI16" s="82" t="str">
        <f>$C$27</f>
        <v>900*1200*18</v>
      </c>
      <c r="AJ16" s="82">
        <v>2</v>
      </c>
      <c r="AK16" s="92">
        <f>$D$27</f>
        <v>8971</v>
      </c>
      <c r="AM16" s="88"/>
      <c r="AN16" s="88"/>
      <c r="AO16" s="88"/>
      <c r="AP16" s="88"/>
      <c r="AQ16" s="88"/>
    </row>
    <row r="17" spans="1:43" ht="15.75" thickBot="1" x14ac:dyDescent="0.3">
      <c r="A17" s="117" t="s">
        <v>71</v>
      </c>
      <c r="B17" s="20" t="s">
        <v>85</v>
      </c>
      <c r="C17" s="4" t="s">
        <v>72</v>
      </c>
      <c r="D17" s="29">
        <f t="shared" si="40"/>
        <v>50761</v>
      </c>
      <c r="E17" s="94">
        <f t="shared" ref="E17:E19" si="58">D17*$E$1</f>
        <v>65989.3</v>
      </c>
      <c r="F17" s="33"/>
      <c r="I17" s="2" t="str">
        <f t="shared" si="46"/>
        <v>KC.S-98</v>
      </c>
      <c r="J17" s="78" t="str">
        <f t="shared" si="47"/>
        <v>Столешница 980 мм</v>
      </c>
      <c r="K17" s="78" t="str">
        <f t="shared" si="48"/>
        <v>980*720*18</v>
      </c>
      <c r="L17" s="78">
        <v>2</v>
      </c>
      <c r="M17" s="81">
        <f t="shared" si="49"/>
        <v>2870</v>
      </c>
      <c r="O17" s="2" t="str">
        <f>$A$31</f>
        <v>KC.Z-98 (P)</v>
      </c>
      <c r="P17" s="78" t="str">
        <f>$B$31</f>
        <v>Задняя стенка 980 проходная</v>
      </c>
      <c r="Q17" s="78" t="str">
        <f>$C$31</f>
        <v>980*1200*18</v>
      </c>
      <c r="R17" s="78">
        <v>1</v>
      </c>
      <c r="S17" s="90">
        <f>$D$31</f>
        <v>9769</v>
      </c>
      <c r="U17" s="2" t="str">
        <f t="shared" si="54"/>
        <v>KC.B (L)</v>
      </c>
      <c r="V17" s="78" t="str">
        <f t="shared" si="55"/>
        <v>Перегородка боковая глухая левая</v>
      </c>
      <c r="W17" s="78" t="str">
        <f t="shared" si="56"/>
        <v>900*1200*18</v>
      </c>
      <c r="X17" s="78">
        <v>2</v>
      </c>
      <c r="Y17" s="81">
        <f t="shared" si="57"/>
        <v>8813</v>
      </c>
      <c r="AA17" s="2" t="str">
        <f t="shared" si="41"/>
        <v>KC.B (R)</v>
      </c>
      <c r="AB17" s="78" t="str">
        <f t="shared" si="42"/>
        <v>Перегородка боковая глухая правая</v>
      </c>
      <c r="AC17" s="78" t="str">
        <f t="shared" si="43"/>
        <v>900*1200*18</v>
      </c>
      <c r="AD17" s="78">
        <v>2</v>
      </c>
      <c r="AE17" s="81">
        <f t="shared" si="44"/>
        <v>8813</v>
      </c>
      <c r="AG17" s="88"/>
      <c r="AH17" s="88"/>
      <c r="AI17" s="88"/>
      <c r="AJ17" s="88"/>
      <c r="AK17" s="88"/>
      <c r="AM17" s="88"/>
      <c r="AN17" s="88"/>
      <c r="AO17" s="88"/>
      <c r="AP17" s="88"/>
      <c r="AQ17" s="88"/>
    </row>
    <row r="18" spans="1:43" x14ac:dyDescent="0.25">
      <c r="A18" s="117" t="s">
        <v>73</v>
      </c>
      <c r="B18" s="20" t="s">
        <v>86</v>
      </c>
      <c r="C18" s="4" t="s">
        <v>74</v>
      </c>
      <c r="D18" s="29">
        <f t="shared" si="40"/>
        <v>84212</v>
      </c>
      <c r="E18" s="94">
        <f t="shared" si="58"/>
        <v>109475.6</v>
      </c>
      <c r="F18" s="33"/>
      <c r="I18" s="2" t="str">
        <f t="shared" si="46"/>
        <v>KC.S-98</v>
      </c>
      <c r="J18" s="78" t="str">
        <f t="shared" si="47"/>
        <v>Столешница 980 мм</v>
      </c>
      <c r="K18" s="78" t="str">
        <f t="shared" si="48"/>
        <v>980*720*18</v>
      </c>
      <c r="L18" s="78">
        <v>4</v>
      </c>
      <c r="M18" s="81">
        <f t="shared" si="49"/>
        <v>2870</v>
      </c>
      <c r="O18" s="2" t="str">
        <f t="shared" ref="O18:O21" si="59">$A$31</f>
        <v>KC.Z-98 (P)</v>
      </c>
      <c r="P18" s="78" t="str">
        <f t="shared" ref="P18:P21" si="60">$B$31</f>
        <v>Задняя стенка 980 проходная</v>
      </c>
      <c r="Q18" s="78" t="str">
        <f t="shared" ref="Q18:Q21" si="61">$C$31</f>
        <v>980*1200*18</v>
      </c>
      <c r="R18" s="78">
        <v>2</v>
      </c>
      <c r="S18" s="81">
        <f t="shared" ref="S18:S21" si="62">$D$31</f>
        <v>9769</v>
      </c>
      <c r="U18" s="2" t="str">
        <f t="shared" si="54"/>
        <v>KC.B (L)</v>
      </c>
      <c r="V18" s="78" t="str">
        <f t="shared" si="55"/>
        <v>Перегородка боковая глухая левая</v>
      </c>
      <c r="W18" s="78" t="str">
        <f t="shared" si="56"/>
        <v>900*1200*18</v>
      </c>
      <c r="X18" s="78">
        <v>2</v>
      </c>
      <c r="Y18" s="81">
        <f t="shared" si="57"/>
        <v>8813</v>
      </c>
      <c r="AA18" s="2" t="str">
        <f t="shared" si="41"/>
        <v>KC.B (R)</v>
      </c>
      <c r="AB18" s="78" t="str">
        <f t="shared" si="42"/>
        <v>Перегородка боковая глухая правая</v>
      </c>
      <c r="AC18" s="78" t="str">
        <f t="shared" si="43"/>
        <v>900*1200*18</v>
      </c>
      <c r="AD18" s="78">
        <v>2</v>
      </c>
      <c r="AE18" s="81">
        <f t="shared" si="44"/>
        <v>8813</v>
      </c>
      <c r="AG18" s="1" t="str">
        <f>$A$27</f>
        <v>KC.B (P)</v>
      </c>
      <c r="AH18" s="79" t="str">
        <f>$B$27</f>
        <v>Перегородка боковая проходная</v>
      </c>
      <c r="AI18" s="79" t="str">
        <f>$C$27</f>
        <v>900*1200*18</v>
      </c>
      <c r="AJ18" s="79">
        <v>2</v>
      </c>
      <c r="AK18" s="89">
        <f>$D$27</f>
        <v>8971</v>
      </c>
      <c r="AM18" s="88"/>
      <c r="AN18" s="88"/>
      <c r="AO18" s="88"/>
      <c r="AP18" s="88"/>
      <c r="AQ18" s="88"/>
    </row>
    <row r="19" spans="1:43" ht="15.75" thickBot="1" x14ac:dyDescent="0.3">
      <c r="A19" s="117" t="s">
        <v>75</v>
      </c>
      <c r="B19" s="20" t="s">
        <v>87</v>
      </c>
      <c r="C19" s="4" t="s">
        <v>76</v>
      </c>
      <c r="D19" s="29">
        <f t="shared" si="40"/>
        <v>117663</v>
      </c>
      <c r="E19" s="94">
        <f t="shared" si="58"/>
        <v>152961.9</v>
      </c>
      <c r="F19" s="33"/>
      <c r="I19" s="2" t="str">
        <f t="shared" si="46"/>
        <v>KC.S-98</v>
      </c>
      <c r="J19" s="78" t="str">
        <f t="shared" si="47"/>
        <v>Столешница 980 мм</v>
      </c>
      <c r="K19" s="78" t="str">
        <f t="shared" si="48"/>
        <v>980*720*18</v>
      </c>
      <c r="L19" s="78">
        <v>6</v>
      </c>
      <c r="M19" s="81">
        <f t="shared" si="49"/>
        <v>2870</v>
      </c>
      <c r="O19" s="2" t="str">
        <f t="shared" si="59"/>
        <v>KC.Z-98 (P)</v>
      </c>
      <c r="P19" s="78" t="str">
        <f t="shared" si="60"/>
        <v>Задняя стенка 980 проходная</v>
      </c>
      <c r="Q19" s="78" t="str">
        <f t="shared" si="61"/>
        <v>980*1200*18</v>
      </c>
      <c r="R19" s="78">
        <v>3</v>
      </c>
      <c r="S19" s="81">
        <f t="shared" si="62"/>
        <v>9769</v>
      </c>
      <c r="U19" s="2" t="str">
        <f t="shared" si="54"/>
        <v>KC.B (L)</v>
      </c>
      <c r="V19" s="78" t="str">
        <f t="shared" si="55"/>
        <v>Перегородка боковая глухая левая</v>
      </c>
      <c r="W19" s="78" t="str">
        <f t="shared" si="56"/>
        <v>900*1200*18</v>
      </c>
      <c r="X19" s="78">
        <v>2</v>
      </c>
      <c r="Y19" s="81">
        <f t="shared" si="57"/>
        <v>8813</v>
      </c>
      <c r="AA19" s="2" t="str">
        <f t="shared" si="41"/>
        <v>KC.B (R)</v>
      </c>
      <c r="AB19" s="78" t="str">
        <f t="shared" si="42"/>
        <v>Перегородка боковая глухая правая</v>
      </c>
      <c r="AC19" s="78" t="str">
        <f t="shared" si="43"/>
        <v>900*1200*18</v>
      </c>
      <c r="AD19" s="78">
        <v>2</v>
      </c>
      <c r="AE19" s="81">
        <f t="shared" si="44"/>
        <v>8813</v>
      </c>
      <c r="AG19" s="2" t="str">
        <f>$A$27</f>
        <v>KC.B (P)</v>
      </c>
      <c r="AH19" s="78" t="str">
        <f>$B$27</f>
        <v>Перегородка боковая проходная</v>
      </c>
      <c r="AI19" s="78" t="str">
        <f>$C$27</f>
        <v>900*1200*18</v>
      </c>
      <c r="AJ19" s="119">
        <v>4</v>
      </c>
      <c r="AK19" s="90">
        <f>$D$27</f>
        <v>8971</v>
      </c>
      <c r="AM19" s="88"/>
      <c r="AN19" s="88"/>
      <c r="AO19" s="88"/>
      <c r="AP19" s="88"/>
      <c r="AQ19" s="88"/>
    </row>
    <row r="20" spans="1:43" x14ac:dyDescent="0.25">
      <c r="A20" s="117" t="s">
        <v>77</v>
      </c>
      <c r="B20" s="20" t="s">
        <v>88</v>
      </c>
      <c r="C20" s="4" t="s">
        <v>74</v>
      </c>
      <c r="D20" s="29">
        <f t="shared" si="40"/>
        <v>72371</v>
      </c>
      <c r="E20" s="94">
        <f>D20*$E$1</f>
        <v>94082.3</v>
      </c>
      <c r="F20" s="33"/>
      <c r="I20" s="2" t="str">
        <f t="shared" si="46"/>
        <v>KC.S-98</v>
      </c>
      <c r="J20" s="78" t="str">
        <f t="shared" si="47"/>
        <v>Столешница 980 мм</v>
      </c>
      <c r="K20" s="78" t="str">
        <f t="shared" si="48"/>
        <v>980*720*18</v>
      </c>
      <c r="L20" s="78">
        <v>3</v>
      </c>
      <c r="M20" s="81">
        <f t="shared" si="49"/>
        <v>2870</v>
      </c>
      <c r="O20" s="2" t="str">
        <f t="shared" si="59"/>
        <v>KC.Z-98 (P)</v>
      </c>
      <c r="P20" s="78" t="str">
        <f t="shared" si="60"/>
        <v>Задняя стенка 980 проходная</v>
      </c>
      <c r="Q20" s="78" t="str">
        <f t="shared" si="61"/>
        <v>980*1200*18</v>
      </c>
      <c r="R20" s="78">
        <v>1</v>
      </c>
      <c r="S20" s="81">
        <f t="shared" si="62"/>
        <v>9769</v>
      </c>
      <c r="U20" s="2" t="str">
        <f t="shared" ref="U20:U21" si="63">$A$29</f>
        <v>KC.Z-98 (G)</v>
      </c>
      <c r="V20" s="78" t="str">
        <f t="shared" ref="V20:V21" si="64">$B$29</f>
        <v>Задняя стенка 980 глухая</v>
      </c>
      <c r="W20" s="78" t="str">
        <f t="shared" ref="W20:W21" si="65">$C$29</f>
        <v>980*1200*18</v>
      </c>
      <c r="X20" s="78">
        <v>1</v>
      </c>
      <c r="Y20" s="81">
        <f t="shared" ref="Y20:Y21" si="66">$D$29</f>
        <v>9769</v>
      </c>
      <c r="AA20" s="2" t="str">
        <f t="shared" ref="AA20:AA21" si="67">$A$25</f>
        <v>KC.B (L)</v>
      </c>
      <c r="AB20" s="78" t="str">
        <f t="shared" ref="AB20:AB21" si="68">$B$25</f>
        <v>Перегородка боковая глухая левая</v>
      </c>
      <c r="AC20" s="78" t="str">
        <f t="shared" ref="AC20:AC21" si="69">$C$25</f>
        <v>900*1200*18</v>
      </c>
      <c r="AD20" s="78">
        <v>2</v>
      </c>
      <c r="AE20" s="81">
        <f t="shared" ref="AE20:AE21" si="70">$D$25</f>
        <v>8813</v>
      </c>
      <c r="AG20" s="2" t="str">
        <f t="shared" ref="AG20:AG21" si="71">$A$26</f>
        <v>KC.B (R)</v>
      </c>
      <c r="AH20" s="78" t="str">
        <f t="shared" ref="AH20:AH21" si="72">$B$26</f>
        <v>Перегородка боковая глухая правая</v>
      </c>
      <c r="AI20" s="78" t="str">
        <f t="shared" ref="AI20:AI21" si="73">$C$26</f>
        <v>900*1200*18</v>
      </c>
      <c r="AJ20" s="78">
        <v>2</v>
      </c>
      <c r="AK20" s="81">
        <f t="shared" ref="AK20:AK21" si="74">$D$26</f>
        <v>8813</v>
      </c>
      <c r="AM20" s="1" t="str">
        <f t="shared" ref="AM20:AM21" si="75">$A$27</f>
        <v>KC.B (P)</v>
      </c>
      <c r="AN20" s="79" t="str">
        <f t="shared" ref="AN20:AN21" si="76">$B$27</f>
        <v>Перегородка боковая проходная</v>
      </c>
      <c r="AO20" s="79" t="str">
        <f t="shared" ref="AO20:AO21" si="77">$C$27</f>
        <v>900*1200*18</v>
      </c>
      <c r="AP20" s="79">
        <v>1</v>
      </c>
      <c r="AQ20" s="80">
        <f t="shared" ref="AQ20:AQ21" si="78">$D$27</f>
        <v>8971</v>
      </c>
    </row>
    <row r="21" spans="1:43" ht="15.75" thickBot="1" x14ac:dyDescent="0.3">
      <c r="A21" s="118" t="s">
        <v>78</v>
      </c>
      <c r="B21" s="21" t="s">
        <v>89</v>
      </c>
      <c r="C21" s="5" t="s">
        <v>76</v>
      </c>
      <c r="D21" s="69">
        <f t="shared" si="40"/>
        <v>114477</v>
      </c>
      <c r="E21" s="95">
        <f t="shared" ref="E21" si="79">D21*$E$1</f>
        <v>148820.1</v>
      </c>
      <c r="F21" s="33"/>
      <c r="I21" s="3" t="str">
        <f t="shared" si="46"/>
        <v>KC.S-98</v>
      </c>
      <c r="J21" s="82" t="str">
        <f t="shared" si="47"/>
        <v>Столешница 980 мм</v>
      </c>
      <c r="K21" s="82" t="str">
        <f t="shared" si="48"/>
        <v>980*720*18</v>
      </c>
      <c r="L21" s="82">
        <v>5</v>
      </c>
      <c r="M21" s="83">
        <f t="shared" si="49"/>
        <v>2870</v>
      </c>
      <c r="O21" s="3" t="str">
        <f t="shared" si="59"/>
        <v>KC.Z-98 (P)</v>
      </c>
      <c r="P21" s="82" t="str">
        <f t="shared" si="60"/>
        <v>Задняя стенка 980 проходная</v>
      </c>
      <c r="Q21" s="82" t="str">
        <f t="shared" si="61"/>
        <v>980*1200*18</v>
      </c>
      <c r="R21" s="82">
        <v>2</v>
      </c>
      <c r="S21" s="83">
        <f t="shared" si="62"/>
        <v>9769</v>
      </c>
      <c r="U21" s="3" t="str">
        <f t="shared" si="63"/>
        <v>KC.Z-98 (G)</v>
      </c>
      <c r="V21" s="82" t="str">
        <f t="shared" si="64"/>
        <v>Задняя стенка 980 глухая</v>
      </c>
      <c r="W21" s="82" t="str">
        <f t="shared" si="65"/>
        <v>980*1200*18</v>
      </c>
      <c r="X21" s="82">
        <v>1</v>
      </c>
      <c r="Y21" s="83">
        <f t="shared" si="66"/>
        <v>9769</v>
      </c>
      <c r="AA21" s="3" t="str">
        <f t="shared" si="67"/>
        <v>KC.B (L)</v>
      </c>
      <c r="AB21" s="82" t="str">
        <f t="shared" si="68"/>
        <v>Перегородка боковая глухая левая</v>
      </c>
      <c r="AC21" s="82" t="str">
        <f t="shared" si="69"/>
        <v>900*1200*18</v>
      </c>
      <c r="AD21" s="82">
        <v>3</v>
      </c>
      <c r="AE21" s="83">
        <f t="shared" si="70"/>
        <v>8813</v>
      </c>
      <c r="AG21" s="3" t="str">
        <f t="shared" si="71"/>
        <v>KC.B (R)</v>
      </c>
      <c r="AH21" s="82" t="str">
        <f t="shared" si="72"/>
        <v>Перегородка боковая глухая правая</v>
      </c>
      <c r="AI21" s="82" t="str">
        <f t="shared" si="73"/>
        <v>900*1200*18</v>
      </c>
      <c r="AJ21" s="82">
        <v>3</v>
      </c>
      <c r="AK21" s="83">
        <f t="shared" si="74"/>
        <v>8813</v>
      </c>
      <c r="AM21" s="3" t="str">
        <f t="shared" si="75"/>
        <v>KC.B (P)</v>
      </c>
      <c r="AN21" s="82" t="str">
        <f t="shared" si="76"/>
        <v>Перегородка боковая проходная</v>
      </c>
      <c r="AO21" s="82" t="str">
        <f t="shared" si="77"/>
        <v>900*1200*18</v>
      </c>
      <c r="AP21" s="82">
        <v>2</v>
      </c>
      <c r="AQ21" s="83">
        <f t="shared" si="78"/>
        <v>8971</v>
      </c>
    </row>
    <row r="22" spans="1:43" s="11" customFormat="1" ht="15.75" customHeight="1" thickBot="1" x14ac:dyDescent="0.3">
      <c r="A22" s="77" t="s">
        <v>42</v>
      </c>
      <c r="B22" s="13"/>
      <c r="C22" s="14"/>
      <c r="D22" s="75"/>
      <c r="E22" s="76"/>
      <c r="F22" s="10"/>
    </row>
    <row r="23" spans="1:43" x14ac:dyDescent="0.25">
      <c r="A23" s="1" t="s">
        <v>10</v>
      </c>
      <c r="B23" s="7" t="s">
        <v>35</v>
      </c>
      <c r="C23" s="6" t="s">
        <v>30</v>
      </c>
      <c r="D23" s="28">
        <v>2384</v>
      </c>
      <c r="E23" s="93">
        <f>D23*$E$1</f>
        <v>3099.2000000000003</v>
      </c>
      <c r="F23" s="33"/>
    </row>
    <row r="24" spans="1:43" x14ac:dyDescent="0.25">
      <c r="A24" s="2" t="s">
        <v>12</v>
      </c>
      <c r="B24" s="20" t="s">
        <v>36</v>
      </c>
      <c r="C24" s="4" t="s">
        <v>31</v>
      </c>
      <c r="D24" s="29">
        <v>2870</v>
      </c>
      <c r="E24" s="94">
        <f t="shared" ref="E24" si="80">D24*$E$1</f>
        <v>3731</v>
      </c>
      <c r="F24" s="33"/>
    </row>
    <row r="25" spans="1:43" x14ac:dyDescent="0.25">
      <c r="A25" s="2" t="s">
        <v>18</v>
      </c>
      <c r="B25" s="20" t="s">
        <v>13</v>
      </c>
      <c r="C25" s="4" t="s">
        <v>32</v>
      </c>
      <c r="D25" s="29">
        <v>8813</v>
      </c>
      <c r="E25" s="94">
        <f>D25*$E$1</f>
        <v>11456.9</v>
      </c>
      <c r="F25" s="33"/>
    </row>
    <row r="26" spans="1:43" x14ac:dyDescent="0.25">
      <c r="A26" s="2" t="s">
        <v>19</v>
      </c>
      <c r="B26" s="20" t="s">
        <v>14</v>
      </c>
      <c r="C26" s="4" t="s">
        <v>32</v>
      </c>
      <c r="D26" s="29">
        <v>8813</v>
      </c>
      <c r="E26" s="94">
        <f t="shared" ref="E26:E28" si="81">D26*$E$1</f>
        <v>11456.9</v>
      </c>
      <c r="F26" s="33"/>
    </row>
    <row r="27" spans="1:43" x14ac:dyDescent="0.25">
      <c r="A27" s="2" t="s">
        <v>20</v>
      </c>
      <c r="B27" s="20" t="s">
        <v>15</v>
      </c>
      <c r="C27" s="4" t="s">
        <v>32</v>
      </c>
      <c r="D27" s="29">
        <v>8971</v>
      </c>
      <c r="E27" s="94">
        <f t="shared" si="81"/>
        <v>11662.300000000001</v>
      </c>
      <c r="F27" s="33"/>
    </row>
    <row r="28" spans="1:43" x14ac:dyDescent="0.25">
      <c r="A28" s="2" t="s">
        <v>21</v>
      </c>
      <c r="B28" s="20" t="s">
        <v>6</v>
      </c>
      <c r="C28" s="4" t="s">
        <v>33</v>
      </c>
      <c r="D28" s="29">
        <v>7775</v>
      </c>
      <c r="E28" s="94">
        <f t="shared" si="81"/>
        <v>10107.5</v>
      </c>
      <c r="F28" s="33"/>
    </row>
    <row r="29" spans="1:43" x14ac:dyDescent="0.25">
      <c r="A29" s="2" t="s">
        <v>22</v>
      </c>
      <c r="B29" s="20" t="s">
        <v>7</v>
      </c>
      <c r="C29" s="4" t="s">
        <v>34</v>
      </c>
      <c r="D29" s="29">
        <v>9769</v>
      </c>
      <c r="E29" s="94">
        <f>D29*$E$1</f>
        <v>12699.7</v>
      </c>
      <c r="F29" s="33"/>
    </row>
    <row r="30" spans="1:43" x14ac:dyDescent="0.25">
      <c r="A30" s="2" t="s">
        <v>23</v>
      </c>
      <c r="B30" s="20" t="s">
        <v>8</v>
      </c>
      <c r="C30" s="4" t="s">
        <v>33</v>
      </c>
      <c r="D30" s="29">
        <v>7775</v>
      </c>
      <c r="E30" s="94">
        <f t="shared" ref="E30:E31" si="82">D30*$E$1</f>
        <v>10107.5</v>
      </c>
      <c r="F30" s="33"/>
    </row>
    <row r="31" spans="1:43" ht="15.75" thickBot="1" x14ac:dyDescent="0.3">
      <c r="A31" s="3" t="s">
        <v>24</v>
      </c>
      <c r="B31" s="21" t="s">
        <v>9</v>
      </c>
      <c r="C31" s="5" t="s">
        <v>34</v>
      </c>
      <c r="D31" s="69">
        <v>9769</v>
      </c>
      <c r="E31" s="95">
        <f t="shared" si="82"/>
        <v>12699.7</v>
      </c>
      <c r="F31" s="33"/>
    </row>
    <row r="35" spans="4:5" x14ac:dyDescent="0.25">
      <c r="D35" s="70"/>
      <c r="E35" s="70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Наборные элементы</vt:lpstr>
      <vt:lpstr>Готовые комплекты</vt:lpstr>
      <vt:lpstr>Таблица</vt:lpstr>
      <vt:lpstr>'Готовые комплекты'!Область_печати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2014-08-06T12:26:49Z</cp:lastPrinted>
  <dcterms:created xsi:type="dcterms:W3CDTF">2006-09-28T05:33:49Z</dcterms:created>
  <dcterms:modified xsi:type="dcterms:W3CDTF">2024-11-24T09:36:20Z</dcterms:modified>
</cp:coreProperties>
</file>