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-28920" yWindow="-120" windowWidth="24240" windowHeight="13740" tabRatio="712"/>
  </bookViews>
  <sheets>
    <sheet name="Столы, тумбы" sheetId="34" r:id="rId1"/>
    <sheet name="Шкафы" sheetId="38" r:id="rId2"/>
    <sheet name="Таблица" sheetId="35" state="hidden" r:id="rId3"/>
  </sheets>
  <definedNames>
    <definedName name="_xlnm._FilterDatabase" localSheetId="2" hidden="1">Таблица!$H$1:$H$134</definedName>
    <definedName name="_xlnm.Print_Area" localSheetId="0">'Столы, тумбы'!$A$8:$E$37</definedName>
    <definedName name="_xlnm.Print_Area" localSheetId="1">Шкафы!$A$1:$E$14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8" l="1"/>
  <c r="Y21" i="35" l="1"/>
  <c r="W21" i="35"/>
  <c r="V21" i="35"/>
  <c r="U21" i="35"/>
  <c r="Y20" i="35"/>
  <c r="W20" i="35"/>
  <c r="V20" i="35"/>
  <c r="U20" i="35"/>
  <c r="AK17" i="35" l="1"/>
  <c r="AI17" i="35"/>
  <c r="AH17" i="35"/>
  <c r="AG17" i="35"/>
  <c r="BI10" i="35" l="1"/>
  <c r="BG10" i="35"/>
  <c r="BF10" i="35"/>
  <c r="BE10" i="35"/>
  <c r="BI9" i="35"/>
  <c r="BG9" i="35"/>
  <c r="BF9" i="35"/>
  <c r="BE9" i="35"/>
  <c r="BI8" i="35"/>
  <c r="BG8" i="35"/>
  <c r="BF8" i="35"/>
  <c r="BE8" i="35"/>
  <c r="BI7" i="35"/>
  <c r="BG7" i="35"/>
  <c r="BF7" i="35"/>
  <c r="BE7" i="35"/>
  <c r="AC22" i="35" l="1"/>
  <c r="AW22" i="35" l="1"/>
  <c r="AU22" i="35"/>
  <c r="AT22" i="35"/>
  <c r="AS22" i="35"/>
  <c r="AB22" i="35"/>
  <c r="AA22" i="35"/>
  <c r="W22" i="35"/>
  <c r="V22" i="35"/>
  <c r="U22" i="35"/>
  <c r="W27" i="35"/>
  <c r="V27" i="35"/>
  <c r="U27" i="35"/>
  <c r="AI22" i="35"/>
  <c r="AH22" i="35"/>
  <c r="AG22" i="35"/>
  <c r="AO22" i="35"/>
  <c r="AN22" i="35"/>
  <c r="AM22" i="35"/>
  <c r="AC27" i="35"/>
  <c r="AB27" i="35"/>
  <c r="AA27" i="35"/>
  <c r="AI27" i="35"/>
  <c r="AH27" i="35"/>
  <c r="AG27" i="35"/>
  <c r="W26" i="35"/>
  <c r="V26" i="35"/>
  <c r="U26" i="35"/>
  <c r="AI26" i="35"/>
  <c r="AH26" i="35"/>
  <c r="AG26" i="35"/>
  <c r="AA26" i="35"/>
  <c r="AB26" i="35"/>
  <c r="AC26" i="35"/>
  <c r="AI25" i="35"/>
  <c r="AH25" i="35"/>
  <c r="AG25" i="35"/>
  <c r="W25" i="35"/>
  <c r="V25" i="35"/>
  <c r="U25" i="35"/>
  <c r="AA25" i="35"/>
  <c r="AB25" i="35"/>
  <c r="AC25" i="35"/>
  <c r="W24" i="35"/>
  <c r="V24" i="35"/>
  <c r="U24" i="35"/>
  <c r="W23" i="35"/>
  <c r="V23" i="35"/>
  <c r="U23" i="35"/>
  <c r="AA23" i="35"/>
  <c r="AB23" i="35"/>
  <c r="AC23" i="35"/>
  <c r="AG23" i="35"/>
  <c r="AH23" i="35"/>
  <c r="AI23" i="35"/>
  <c r="AA24" i="35"/>
  <c r="AB24" i="35"/>
  <c r="AC24" i="35"/>
  <c r="AG24" i="35"/>
  <c r="AH24" i="35"/>
  <c r="AI24" i="35"/>
  <c r="AA20" i="35"/>
  <c r="AB20" i="35"/>
  <c r="AC20" i="35"/>
  <c r="AG20" i="35"/>
  <c r="AH20" i="35"/>
  <c r="AI20" i="35"/>
  <c r="AA21" i="35"/>
  <c r="AB21" i="35"/>
  <c r="AC21" i="35"/>
  <c r="AG21" i="35"/>
  <c r="AH21" i="35"/>
  <c r="AI21" i="35"/>
  <c r="Q27" i="35"/>
  <c r="P27" i="35"/>
  <c r="O27" i="35"/>
  <c r="K27" i="35"/>
  <c r="J27" i="35"/>
  <c r="I27" i="35"/>
  <c r="Q26" i="35"/>
  <c r="P26" i="35"/>
  <c r="O26" i="35"/>
  <c r="K26" i="35"/>
  <c r="J26" i="35"/>
  <c r="I26" i="35"/>
  <c r="Q25" i="35"/>
  <c r="P25" i="35"/>
  <c r="O25" i="35"/>
  <c r="K25" i="35"/>
  <c r="J25" i="35"/>
  <c r="I25" i="35"/>
  <c r="Q24" i="35"/>
  <c r="P24" i="35"/>
  <c r="O24" i="35"/>
  <c r="K24" i="35"/>
  <c r="J24" i="35"/>
  <c r="I24" i="35"/>
  <c r="Q23" i="35"/>
  <c r="P23" i="35"/>
  <c r="O23" i="35"/>
  <c r="K23" i="35"/>
  <c r="J23" i="35"/>
  <c r="I23" i="35"/>
  <c r="Q22" i="35"/>
  <c r="P22" i="35"/>
  <c r="O22" i="35"/>
  <c r="K22" i="35"/>
  <c r="J22" i="35"/>
  <c r="I22" i="35"/>
  <c r="Q21" i="35"/>
  <c r="P21" i="35"/>
  <c r="O21" i="35"/>
  <c r="K21" i="35"/>
  <c r="J21" i="35"/>
  <c r="I21" i="35"/>
  <c r="Q20" i="35"/>
  <c r="P20" i="35"/>
  <c r="O20" i="35"/>
  <c r="K20" i="35"/>
  <c r="J20" i="35"/>
  <c r="I20" i="35"/>
  <c r="AI19" i="35"/>
  <c r="AH19" i="35"/>
  <c r="AG19" i="35"/>
  <c r="AC19" i="35"/>
  <c r="AB19" i="35"/>
  <c r="AA19" i="35"/>
  <c r="AI18" i="35"/>
  <c r="AH18" i="35"/>
  <c r="AG18" i="35"/>
  <c r="AC18" i="35"/>
  <c r="AB18" i="35"/>
  <c r="AA18" i="35"/>
  <c r="W19" i="35"/>
  <c r="V19" i="35"/>
  <c r="U19" i="35"/>
  <c r="W18" i="35"/>
  <c r="V18" i="35"/>
  <c r="U18" i="35"/>
  <c r="Q19" i="35"/>
  <c r="P19" i="35"/>
  <c r="O19" i="35"/>
  <c r="K19" i="35"/>
  <c r="J19" i="35"/>
  <c r="I19" i="35"/>
  <c r="Q18" i="35"/>
  <c r="P18" i="35"/>
  <c r="O18" i="35"/>
  <c r="K18" i="35"/>
  <c r="J18" i="35"/>
  <c r="I18" i="35"/>
  <c r="AC17" i="35"/>
  <c r="AB17" i="35"/>
  <c r="AA17" i="35"/>
  <c r="W17" i="35"/>
  <c r="V17" i="35"/>
  <c r="U17" i="35"/>
  <c r="Q17" i="35"/>
  <c r="P17" i="35"/>
  <c r="O17" i="35"/>
  <c r="K17" i="35"/>
  <c r="J17" i="35"/>
  <c r="I17" i="35"/>
  <c r="K16" i="35"/>
  <c r="J16" i="35"/>
  <c r="I16" i="35"/>
  <c r="BA10" i="35"/>
  <c r="AZ10" i="35"/>
  <c r="AY10" i="35"/>
  <c r="BA9" i="35"/>
  <c r="AZ9" i="35"/>
  <c r="AY9" i="35"/>
  <c r="BA8" i="35"/>
  <c r="AZ8" i="35"/>
  <c r="AY8" i="35"/>
  <c r="BA7" i="35"/>
  <c r="AZ7" i="35"/>
  <c r="AY7" i="35"/>
  <c r="AU10" i="35"/>
  <c r="AT10" i="35"/>
  <c r="AS10" i="35"/>
  <c r="AO10" i="35"/>
  <c r="AN10" i="35"/>
  <c r="AM10" i="35"/>
  <c r="AI10" i="35"/>
  <c r="AH10" i="35"/>
  <c r="AG10" i="35"/>
  <c r="AU9" i="35"/>
  <c r="AT9" i="35"/>
  <c r="AS9" i="35"/>
  <c r="AO9" i="35"/>
  <c r="AN9" i="35"/>
  <c r="AM9" i="35"/>
  <c r="AI9" i="35"/>
  <c r="AH9" i="35"/>
  <c r="AG9" i="35"/>
  <c r="AU8" i="35"/>
  <c r="AT8" i="35"/>
  <c r="AS8" i="35"/>
  <c r="AO8" i="35"/>
  <c r="AN8" i="35"/>
  <c r="AM8" i="35"/>
  <c r="AI8" i="35"/>
  <c r="AH8" i="35"/>
  <c r="AG8" i="35"/>
  <c r="AU7" i="35"/>
  <c r="AT7" i="35"/>
  <c r="AS7" i="35"/>
  <c r="AO7" i="35"/>
  <c r="AN7" i="35"/>
  <c r="AM7" i="35"/>
  <c r="AI7" i="35"/>
  <c r="AH7" i="35"/>
  <c r="AG7" i="35"/>
  <c r="K15" i="35"/>
  <c r="J15" i="35"/>
  <c r="I15" i="35"/>
  <c r="AI14" i="35"/>
  <c r="AH14" i="35"/>
  <c r="AG14" i="35"/>
  <c r="AI13" i="35"/>
  <c r="AH13" i="35"/>
  <c r="AG13" i="35"/>
  <c r="AC10" i="35"/>
  <c r="AB10" i="35"/>
  <c r="AA10" i="35"/>
  <c r="W10" i="35"/>
  <c r="V10" i="35"/>
  <c r="U10" i="35"/>
  <c r="Q10" i="35"/>
  <c r="P10" i="35"/>
  <c r="O10" i="35"/>
  <c r="K10" i="35"/>
  <c r="J10" i="35"/>
  <c r="I10" i="35"/>
  <c r="AC9" i="35"/>
  <c r="AB9" i="35"/>
  <c r="AA9" i="35"/>
  <c r="W9" i="35"/>
  <c r="V9" i="35"/>
  <c r="U9" i="35"/>
  <c r="Q9" i="35"/>
  <c r="P9" i="35"/>
  <c r="O9" i="35"/>
  <c r="K9" i="35"/>
  <c r="J9" i="35"/>
  <c r="I9" i="35"/>
  <c r="AC8" i="35"/>
  <c r="AB8" i="35"/>
  <c r="AA8" i="35"/>
  <c r="W8" i="35"/>
  <c r="V8" i="35"/>
  <c r="U8" i="35"/>
  <c r="Q8" i="35"/>
  <c r="P8" i="35"/>
  <c r="O8" i="35"/>
  <c r="K8" i="35"/>
  <c r="J8" i="35"/>
  <c r="I8" i="35"/>
  <c r="AC7" i="35"/>
  <c r="AB7" i="35"/>
  <c r="AA7" i="35"/>
  <c r="W7" i="35"/>
  <c r="V7" i="35"/>
  <c r="U7" i="35"/>
  <c r="Q7" i="35"/>
  <c r="P7" i="35"/>
  <c r="O7" i="35"/>
  <c r="K7" i="35"/>
  <c r="J7" i="35"/>
  <c r="I7" i="35"/>
  <c r="AC14" i="35"/>
  <c r="AB14" i="35"/>
  <c r="AA14" i="35"/>
  <c r="W14" i="35"/>
  <c r="V14" i="35"/>
  <c r="U14" i="35"/>
  <c r="Q14" i="35"/>
  <c r="P14" i="35"/>
  <c r="O14" i="35"/>
  <c r="K14" i="35"/>
  <c r="J14" i="35"/>
  <c r="I14" i="35"/>
  <c r="AC13" i="35"/>
  <c r="AB13" i="35"/>
  <c r="AA13" i="35"/>
  <c r="W13" i="35"/>
  <c r="V13" i="35"/>
  <c r="U13" i="35"/>
  <c r="Q13" i="35"/>
  <c r="P13" i="35"/>
  <c r="O13" i="35"/>
  <c r="K13" i="35"/>
  <c r="J13" i="35"/>
  <c r="I13" i="35"/>
  <c r="Q12" i="35"/>
  <c r="P12" i="35"/>
  <c r="O12" i="35"/>
  <c r="Q11" i="35"/>
  <c r="P11" i="35"/>
  <c r="O11" i="35"/>
  <c r="K12" i="35"/>
  <c r="J12" i="35"/>
  <c r="I12" i="35"/>
  <c r="K11" i="35"/>
  <c r="J11" i="35"/>
  <c r="I11" i="35"/>
  <c r="AC6" i="35"/>
  <c r="AB6" i="35"/>
  <c r="AA6" i="35"/>
  <c r="AC5" i="35"/>
  <c r="AB5" i="35"/>
  <c r="AA5" i="35"/>
  <c r="AC4" i="35"/>
  <c r="AB4" i="35"/>
  <c r="AA4" i="35"/>
  <c r="W6" i="35"/>
  <c r="V6" i="35"/>
  <c r="U6" i="35"/>
  <c r="Q6" i="35"/>
  <c r="P6" i="35"/>
  <c r="O6" i="35"/>
  <c r="K6" i="35"/>
  <c r="J6" i="35"/>
  <c r="I6" i="35"/>
  <c r="W5" i="35"/>
  <c r="V5" i="35"/>
  <c r="U5" i="35"/>
  <c r="Q5" i="35"/>
  <c r="P5" i="35"/>
  <c r="O5" i="35"/>
  <c r="K5" i="35"/>
  <c r="J5" i="35"/>
  <c r="I5" i="35"/>
  <c r="W4" i="35"/>
  <c r="V4" i="35"/>
  <c r="U4" i="35"/>
  <c r="Q4" i="35"/>
  <c r="P4" i="35"/>
  <c r="O4" i="35"/>
  <c r="K4" i="35"/>
  <c r="J4" i="35"/>
  <c r="I4" i="35"/>
  <c r="BC10" i="35"/>
  <c r="AE17" i="35"/>
  <c r="Y24" i="35"/>
  <c r="Y19" i="35"/>
  <c r="Y22" i="35"/>
  <c r="Y25" i="35"/>
  <c r="Y23" i="35"/>
  <c r="AK27" i="35"/>
  <c r="AK26" i="35"/>
  <c r="AK23" i="35"/>
  <c r="AK22" i="35"/>
  <c r="AE20" i="35"/>
  <c r="S27" i="35"/>
  <c r="M27" i="35"/>
  <c r="S26" i="35"/>
  <c r="M26" i="35"/>
  <c r="S24" i="35"/>
  <c r="M24" i="35"/>
  <c r="S20" i="35"/>
  <c r="M20" i="35"/>
  <c r="S21" i="35"/>
  <c r="M21" i="35"/>
  <c r="S18" i="35"/>
  <c r="M18" i="35"/>
  <c r="S19" i="35"/>
  <c r="AE6" i="35"/>
  <c r="S12" i="35"/>
  <c r="M12" i="35"/>
  <c r="M11" i="35"/>
  <c r="Y17" i="35"/>
  <c r="S17" i="35"/>
  <c r="M17" i="35"/>
  <c r="M16" i="35"/>
  <c r="D16" i="35" s="1"/>
  <c r="AW10" i="35"/>
  <c r="AQ10" i="35"/>
  <c r="AK10" i="35"/>
  <c r="AW8" i="35"/>
  <c r="AQ8" i="35"/>
  <c r="AK8" i="35"/>
  <c r="M15" i="35"/>
  <c r="D15" i="35" s="1"/>
  <c r="AE14" i="35"/>
  <c r="Y14" i="35"/>
  <c r="S14" i="35"/>
  <c r="M14" i="35"/>
  <c r="AE13" i="35"/>
  <c r="Y13" i="35"/>
  <c r="S13" i="35"/>
  <c r="M13" i="35"/>
  <c r="AK14" i="35"/>
  <c r="AE9" i="35"/>
  <c r="Y9" i="35"/>
  <c r="S9" i="35"/>
  <c r="M9" i="35"/>
  <c r="AE10" i="35"/>
  <c r="Y10" i="35"/>
  <c r="S10" i="35"/>
  <c r="M10" i="35"/>
  <c r="AE7" i="35"/>
  <c r="Y7" i="35"/>
  <c r="S7" i="35"/>
  <c r="M7" i="35"/>
  <c r="AE8" i="35"/>
  <c r="Y8" i="35"/>
  <c r="S8" i="35"/>
  <c r="M8" i="35"/>
  <c r="Y4" i="35"/>
  <c r="S4" i="35"/>
  <c r="M4" i="35"/>
  <c r="Y5" i="35"/>
  <c r="S5" i="35"/>
  <c r="M5" i="35"/>
  <c r="Y6" i="35"/>
  <c r="S6" i="35"/>
  <c r="M6" i="35"/>
  <c r="D10" i="35" l="1"/>
  <c r="E10" i="35" s="1"/>
  <c r="AF22" i="35"/>
  <c r="AE22" i="35"/>
  <c r="D17" i="35"/>
  <c r="E17" i="35" s="1"/>
  <c r="E37" i="34" s="1"/>
  <c r="D12" i="35"/>
  <c r="E12" i="35" s="1"/>
  <c r="E30" i="34" s="1"/>
  <c r="S11" i="35"/>
  <c r="D11" i="35" s="1"/>
  <c r="E11" i="35" s="1"/>
  <c r="E29" i="34" s="1"/>
  <c r="D14" i="35"/>
  <c r="E14" i="35" s="1"/>
  <c r="E33" i="34" s="1"/>
  <c r="D6" i="35"/>
  <c r="E6" i="35" s="1"/>
  <c r="E23" i="34" s="1"/>
  <c r="AQ22" i="35"/>
  <c r="Y26" i="35"/>
  <c r="AK25" i="35"/>
  <c r="AE27" i="35"/>
  <c r="AK21" i="35"/>
  <c r="AE21" i="35"/>
  <c r="AK20" i="35"/>
  <c r="AK24" i="35"/>
  <c r="AE24" i="35"/>
  <c r="AE23" i="35"/>
  <c r="AF25" i="35"/>
  <c r="AF26" i="35"/>
  <c r="AE25" i="35"/>
  <c r="AE26" i="35"/>
  <c r="Y27" i="35"/>
  <c r="M22" i="35"/>
  <c r="S22" i="35"/>
  <c r="M23" i="35"/>
  <c r="S23" i="35"/>
  <c r="M25" i="35"/>
  <c r="S25" i="35"/>
  <c r="AE4" i="35"/>
  <c r="AE5" i="35"/>
  <c r="BC7" i="35"/>
  <c r="BC8" i="35"/>
  <c r="D8" i="35" s="1"/>
  <c r="BC9" i="35"/>
  <c r="M19" i="35"/>
  <c r="Y18" i="35"/>
  <c r="AE18" i="35"/>
  <c r="AK18" i="35"/>
  <c r="AE19" i="35"/>
  <c r="AK19" i="35"/>
  <c r="AK13" i="35"/>
  <c r="AK7" i="35"/>
  <c r="AQ7" i="35"/>
  <c r="AW7" i="35"/>
  <c r="AK9" i="35"/>
  <c r="AQ9" i="35"/>
  <c r="AW9" i="35"/>
  <c r="E16" i="35"/>
  <c r="E36" i="34" s="1"/>
  <c r="E15" i="35"/>
  <c r="E34" i="34" s="1"/>
  <c r="D9" i="35" l="1"/>
  <c r="E9" i="35" s="1"/>
  <c r="D7" i="35"/>
  <c r="E7" i="35" s="1"/>
  <c r="E24" i="34" s="1"/>
  <c r="D26" i="35"/>
  <c r="E26" i="35" s="1"/>
  <c r="D27" i="35"/>
  <c r="E27" i="35" s="1"/>
  <c r="D18" i="35"/>
  <c r="E18" i="35" s="1"/>
  <c r="D20" i="35"/>
  <c r="E20" i="35" s="1"/>
  <c r="D25" i="35"/>
  <c r="E25" i="35" s="1"/>
  <c r="D22" i="35"/>
  <c r="E22" i="35" s="1"/>
  <c r="D21" i="35"/>
  <c r="E21" i="35" s="1"/>
  <c r="D4" i="35"/>
  <c r="E4" i="35" s="1"/>
  <c r="D23" i="35"/>
  <c r="E23" i="35" s="1"/>
  <c r="D19" i="35"/>
  <c r="E19" i="35" s="1"/>
  <c r="D24" i="35"/>
  <c r="E24" i="35" s="1"/>
  <c r="D5" i="35"/>
  <c r="E5" i="35" s="1"/>
  <c r="E8" i="35"/>
  <c r="D13" i="35"/>
  <c r="E13" i="35" s="1"/>
  <c r="E32" i="34" s="1"/>
  <c r="E10" i="38" l="1"/>
  <c r="E8" i="38" l="1"/>
  <c r="E6" i="38"/>
  <c r="E13" i="38" l="1"/>
  <c r="E11" i="38"/>
  <c r="E14" i="38"/>
  <c r="E7" i="38"/>
  <c r="E5" i="38"/>
  <c r="E12" i="38" l="1"/>
  <c r="E9" i="38"/>
  <c r="E27" i="34"/>
  <c r="E25" i="34"/>
  <c r="E26" i="34"/>
  <c r="E22" i="34"/>
  <c r="E21" i="34"/>
</calcChain>
</file>

<file path=xl/sharedStrings.xml><?xml version="1.0" encoding="utf-8"?>
<sst xmlns="http://schemas.openxmlformats.org/spreadsheetml/2006/main" count="571" uniqueCount="343">
  <si>
    <t>Артикул</t>
  </si>
  <si>
    <t>Наименование</t>
  </si>
  <si>
    <t>Изображение</t>
  </si>
  <si>
    <t>Цена (руб.)</t>
  </si>
  <si>
    <t>ОПИСАНИЕ СЕРИИ</t>
  </si>
  <si>
    <t>Наименование модуля</t>
  </si>
  <si>
    <t>Тумба мобильная</t>
  </si>
  <si>
    <t>ТУМБЫ И ГРЕДЕНЦИИ</t>
  </si>
  <si>
    <t>ГАРДЕРОБЫ И ШКАФЫ</t>
  </si>
  <si>
    <t>Коэффициент</t>
  </si>
  <si>
    <t>Стол руководителя прямой без тумбы</t>
  </si>
  <si>
    <t>Стоимость+коэффициент</t>
  </si>
  <si>
    <t>СТОЛЫ</t>
  </si>
  <si>
    <t>1800*1800*750</t>
  </si>
  <si>
    <t>Стол переговорный</t>
  </si>
  <si>
    <t>Греденция большая</t>
  </si>
  <si>
    <t>Стол журнальный</t>
  </si>
  <si>
    <t>800*600*450</t>
  </si>
  <si>
    <t>800х800х750</t>
  </si>
  <si>
    <t>Шкаф высокий широкий (2 высоких фасада стекло сатин в раме)</t>
  </si>
  <si>
    <t>2000*1800*750</t>
  </si>
  <si>
    <t>1800*1200*750</t>
  </si>
  <si>
    <t>2400*1200*750</t>
  </si>
  <si>
    <t>Шкаф низкий широкий (2 низких фасада ЛДСП)</t>
  </si>
  <si>
    <t>1400х800х750</t>
  </si>
  <si>
    <t>600*450*2000</t>
  </si>
  <si>
    <t>900*450*2000</t>
  </si>
  <si>
    <t>Шкаф средний широкий (2 средних фасада ЛДСП)</t>
  </si>
  <si>
    <t>Шкаф средний широкий (2 средних фасада стекло сатин в раме)</t>
  </si>
  <si>
    <t>Стол руководителя с опорной тумбой, правый</t>
  </si>
  <si>
    <t>COR.TM</t>
  </si>
  <si>
    <t>COR.ST-1.2R</t>
  </si>
  <si>
    <t>COR.ST-1.10R</t>
  </si>
  <si>
    <t>COR.ST-3.1</t>
  </si>
  <si>
    <t>Шкаф высокий широкий (2 высоких фасада ЛДСП)</t>
  </si>
  <si>
    <t>Прайс-лист на кабинет серии "CORNER"</t>
  </si>
  <si>
    <t>Столы</t>
  </si>
  <si>
    <t>Тумбы опорные стола руководителя</t>
  </si>
  <si>
    <t>Тумба стола руководителя левая</t>
  </si>
  <si>
    <t>Тумба стола руководителя правая</t>
  </si>
  <si>
    <t>Приставки</t>
  </si>
  <si>
    <t>Фасады ЛДСП</t>
  </si>
  <si>
    <t>Фасад высокий универсальный ЛДСП</t>
  </si>
  <si>
    <t>Фасад средний универсальный ЛДСП</t>
  </si>
  <si>
    <t>Фасад низкий универсальный ЛДСП</t>
  </si>
  <si>
    <t>Фасады в раме</t>
  </si>
  <si>
    <t>Фасад высокий универсальный стекло в раме</t>
  </si>
  <si>
    <t>Фасад средний универсальный стекло в раме</t>
  </si>
  <si>
    <t>COR.SJ</t>
  </si>
  <si>
    <t>COR.D-1</t>
  </si>
  <si>
    <t>COR.D-2</t>
  </si>
  <si>
    <t>COR.D-3</t>
  </si>
  <si>
    <t>COR.SR-1</t>
  </si>
  <si>
    <t>COR.SR-2</t>
  </si>
  <si>
    <t>COR.OBR</t>
  </si>
  <si>
    <t>Опора брифинг-приставки</t>
  </si>
  <si>
    <t>Опоры</t>
  </si>
  <si>
    <t>Гардероб узкий правый</t>
  </si>
  <si>
    <t>Гардероб узкий левый</t>
  </si>
  <si>
    <t>Комплект деталей стола руководителя левого</t>
  </si>
  <si>
    <t>Комплект деталей стола руководителя правого</t>
  </si>
  <si>
    <t>COR.OPSR</t>
  </si>
  <si>
    <t>Комплект деталей стола руководителя прямого</t>
  </si>
  <si>
    <t>Опоры стола руководителя прямого</t>
  </si>
  <si>
    <t>COR.SBR-8</t>
  </si>
  <si>
    <t>COR.SBR-14</t>
  </si>
  <si>
    <t>COR.SR-16</t>
  </si>
  <si>
    <t>COR.SR-18</t>
  </si>
  <si>
    <t>COR.SR-20</t>
  </si>
  <si>
    <t>2000*900*750</t>
  </si>
  <si>
    <t>COR.PRG-18</t>
  </si>
  <si>
    <t>COR.PRG-24</t>
  </si>
  <si>
    <t>COR.BR-8</t>
  </si>
  <si>
    <t>COR.BR-14</t>
  </si>
  <si>
    <t>Стол руководителя с опорной тумбой, левый</t>
  </si>
  <si>
    <t>480*450*600</t>
  </si>
  <si>
    <t>1296*450*600</t>
  </si>
  <si>
    <t>900*450*1231</t>
  </si>
  <si>
    <t>900*450*845</t>
  </si>
  <si>
    <t>COR.GRB</t>
  </si>
  <si>
    <t xml:space="preserve">COR.GB-1(R) </t>
  </si>
  <si>
    <t xml:space="preserve">COR.GB-1(L) </t>
  </si>
  <si>
    <t>Каркас гардероба узкого правого</t>
  </si>
  <si>
    <t>Каркас гардероба узкого левого</t>
  </si>
  <si>
    <t>Каркас стеллажа узкого правого</t>
  </si>
  <si>
    <t>Каркас стеллажа узкого левого</t>
  </si>
  <si>
    <t>Каркас стеллажа высокого широкого</t>
  </si>
  <si>
    <t>Каркас стеллажа среднего широкого</t>
  </si>
  <si>
    <t>Каркас стеллажа низкого широкого</t>
  </si>
  <si>
    <t>COR.T-6</t>
  </si>
  <si>
    <t>COR.T-9</t>
  </si>
  <si>
    <t>Комплект боковин высоких</t>
  </si>
  <si>
    <t>Комплект боковин средних</t>
  </si>
  <si>
    <t>Комплект боковин низких</t>
  </si>
  <si>
    <t>COR.KB-1</t>
  </si>
  <si>
    <t>COR.KB-2</t>
  </si>
  <si>
    <t>COR.KB-3</t>
  </si>
  <si>
    <t>Каркасы гардеробов</t>
  </si>
  <si>
    <t>Каркасы стеллажей</t>
  </si>
  <si>
    <t>Боковины, топы шкафов</t>
  </si>
  <si>
    <t>COR.SRT-18(L)</t>
  </si>
  <si>
    <t>COR.SRT-20(L)</t>
  </si>
  <si>
    <t>COR.SRT-18(R)</t>
  </si>
  <si>
    <t>COR.SRT-20(R)</t>
  </si>
  <si>
    <t>Фасад для гардероба / стеллажа узкого универсальный ЛДСП</t>
  </si>
  <si>
    <t>COR.DGSU-1</t>
  </si>
  <si>
    <t>COR.SU-1.9(L)</t>
  </si>
  <si>
    <t>COR.SU-1.9(R)</t>
  </si>
  <si>
    <t>Шкаф высокий узкий левый (высокий фасад ЛДСП)</t>
  </si>
  <si>
    <t>Шкаф высокий узкий правый (высокий фасад ЛДСП)</t>
  </si>
  <si>
    <t>Шкаф высокий широкий (2 низких фасада ЛДСП + 2 средних фасада стекло сатин в раме)</t>
  </si>
  <si>
    <t>COR.ST-1.9</t>
  </si>
  <si>
    <t>БРИФИНГ-ПРИСТАВКИ</t>
  </si>
  <si>
    <t>СТОЛЫ ПЕРЕГОВОРНЫЕ И ЖУРНАЛЬНЫЕ</t>
  </si>
  <si>
    <t>Тумбы отдельностоящие</t>
  </si>
  <si>
    <t>Опоры стола переговорного</t>
  </si>
  <si>
    <t>COR.OPRG</t>
  </si>
  <si>
    <t>Комплект деталей стола переговорного</t>
  </si>
  <si>
    <t>Прайс-лист на шкафы и тумбы серии "CORNER"</t>
  </si>
  <si>
    <t>1800*900*750</t>
  </si>
  <si>
    <t>1600*900*750</t>
  </si>
  <si>
    <t>1040*704*36</t>
  </si>
  <si>
    <t>1684*548*600</t>
  </si>
  <si>
    <t>800*800*36</t>
  </si>
  <si>
    <t>1400*800*36</t>
  </si>
  <si>
    <t>800*750*36</t>
  </si>
  <si>
    <t>900*750*36</t>
  </si>
  <si>
    <t>528*422*1964</t>
  </si>
  <si>
    <t>828*422*1964</t>
  </si>
  <si>
    <t>600*450*36</t>
  </si>
  <si>
    <t>900*450*36</t>
  </si>
  <si>
    <t>2000*450*36</t>
  </si>
  <si>
    <t>1231*450*36</t>
  </si>
  <si>
    <t>845*450*36</t>
  </si>
  <si>
    <t>379*18*1922</t>
  </si>
  <si>
    <t>379*18*1153</t>
  </si>
  <si>
    <t>379*18*767</t>
  </si>
  <si>
    <t>450*18*1922</t>
  </si>
  <si>
    <t>СПИСОК</t>
  </si>
  <si>
    <t>Металл</t>
  </si>
  <si>
    <t>COR.O-4</t>
  </si>
  <si>
    <t>COR.O-5</t>
  </si>
  <si>
    <t xml:space="preserve">Размеры (ШхГхВ) </t>
  </si>
  <si>
    <t>400*136*100</t>
  </si>
  <si>
    <t>500*136*100</t>
  </si>
  <si>
    <t xml:space="preserve">Комплект опор для греденции </t>
  </si>
  <si>
    <t xml:space="preserve">Комплект опор для опорной тумбы </t>
  </si>
  <si>
    <t>COR.OGR</t>
  </si>
  <si>
    <t>COR.ST-2.3</t>
  </si>
  <si>
    <t>COR.ST-2.4R</t>
  </si>
  <si>
    <t>Кол-во</t>
  </si>
  <si>
    <t>COR.O-1</t>
  </si>
  <si>
    <t>D=51*100</t>
  </si>
  <si>
    <t>Опора одиночная круглая</t>
  </si>
  <si>
    <t>Комплект ограничителей фасадов</t>
  </si>
  <si>
    <t>39*23*13</t>
  </si>
  <si>
    <t>ЦБ-00092126</t>
  </si>
  <si>
    <t>ЦБ-00092128</t>
  </si>
  <si>
    <t>ЦБ-00092129</t>
  </si>
  <si>
    <t>ЦБ-00092130</t>
  </si>
  <si>
    <t>ЦБ-00092132</t>
  </si>
  <si>
    <t>ЦБ-00092131</t>
  </si>
  <si>
    <t>ЦБ-00092133</t>
  </si>
  <si>
    <t>ЦБ-00092134</t>
  </si>
  <si>
    <t>ЦБ-00092135</t>
  </si>
  <si>
    <t>ЦБ-00092136</t>
  </si>
  <si>
    <t>ЦБ-00092137</t>
  </si>
  <si>
    <t>ЦБ-00091990</t>
  </si>
  <si>
    <t>ЦБ-00091997</t>
  </si>
  <si>
    <t>ЦБ-00092138</t>
  </si>
  <si>
    <t>ЦБ-00092140</t>
  </si>
  <si>
    <t>ЦБ-00092141</t>
  </si>
  <si>
    <t>ЦБ-00092142</t>
  </si>
  <si>
    <t>ЦБ-00092143</t>
  </si>
  <si>
    <t>ЦБ-00092144</t>
  </si>
  <si>
    <t>ЦБ-00092145</t>
  </si>
  <si>
    <t>ЦБ-00092146</t>
  </si>
  <si>
    <t>ЦБ-00092149</t>
  </si>
  <si>
    <t>ЦБ-00092150</t>
  </si>
  <si>
    <t>ЦБ-00092151</t>
  </si>
  <si>
    <t>ЦБ-00091956</t>
  </si>
  <si>
    <t>ЦБ-00091957</t>
  </si>
  <si>
    <t>ЦБ-00091958</t>
  </si>
  <si>
    <t>ЦБ-00091959</t>
  </si>
  <si>
    <t>ЦБ-00091960</t>
  </si>
  <si>
    <t>ЦБ-00091961</t>
  </si>
  <si>
    <t>ЦБ-00091962</t>
  </si>
  <si>
    <t>ЦБ-00091963</t>
  </si>
  <si>
    <t>ЦБ-00091964</t>
  </si>
  <si>
    <t>ЦБ-00091965</t>
  </si>
  <si>
    <t>ЦБ-00091966</t>
  </si>
  <si>
    <t>ЦБ-00091967</t>
  </si>
  <si>
    <t>ЦБ-00091968</t>
  </si>
  <si>
    <t>ЦБ-00091969</t>
  </si>
  <si>
    <t>ЦБ-00091970</t>
  </si>
  <si>
    <t>ЦБ-00091971</t>
  </si>
  <si>
    <t>ЦБ-00091972</t>
  </si>
  <si>
    <t>ЦБ-00091973</t>
  </si>
  <si>
    <t>ЦБ-00091974</t>
  </si>
  <si>
    <t>ЦБ-00091975</t>
  </si>
  <si>
    <t>ЦБ-00091976</t>
  </si>
  <si>
    <t>ЦБ-00091977</t>
  </si>
  <si>
    <t>ЦБ-00091978</t>
  </si>
  <si>
    <t>ЦБ-00091979</t>
  </si>
  <si>
    <t>ЦБ-00091980</t>
  </si>
  <si>
    <t>ЦБ-00091981</t>
  </si>
  <si>
    <t>ЦБ-00091982</t>
  </si>
  <si>
    <t>ЦБ-00091983</t>
  </si>
  <si>
    <t>ЦБ-00091984</t>
  </si>
  <si>
    <t>ЦБ-00091985</t>
  </si>
  <si>
    <t>ЦБ-00091986</t>
  </si>
  <si>
    <t>ЦБ-00091987</t>
  </si>
  <si>
    <t>ЦБ-00091988</t>
  </si>
  <si>
    <t>ЦБ-00091989</t>
  </si>
  <si>
    <t>ЦБ-00091991</t>
  </si>
  <si>
    <t>ЦБ-00091992</t>
  </si>
  <si>
    <t>ЦБ-00091993</t>
  </si>
  <si>
    <t>ЦБ-00091994</t>
  </si>
  <si>
    <t>ЦБ-00091995</t>
  </si>
  <si>
    <t>ЦБ-00091996</t>
  </si>
  <si>
    <t>ЦБ-00091998</t>
  </si>
  <si>
    <t>ЦБ-00091999</t>
  </si>
  <si>
    <t>ЦБ-00092000</t>
  </si>
  <si>
    <t>ЦБ-00092001</t>
  </si>
  <si>
    <t>ЦБ-00092002</t>
  </si>
  <si>
    <t>ЦБ-00092003</t>
  </si>
  <si>
    <t>ЦБ-00092004</t>
  </si>
  <si>
    <t>ЦБ-00092005</t>
  </si>
  <si>
    <t>ЦБ-00092006</t>
  </si>
  <si>
    <t>ЦБ-00092007</t>
  </si>
  <si>
    <t>ЦБ-00092008</t>
  </si>
  <si>
    <t>ЦБ-00092009</t>
  </si>
  <si>
    <t>ЦБ-00092010</t>
  </si>
  <si>
    <t>ЦБ-00092011</t>
  </si>
  <si>
    <t>ЦБ-00092012</t>
  </si>
  <si>
    <t>ЦБ-00092013</t>
  </si>
  <si>
    <t>ЦБ-00092014</t>
  </si>
  <si>
    <t>ЦБ-00092015</t>
  </si>
  <si>
    <t>ЦБ-00092016</t>
  </si>
  <si>
    <t>ЦБ-00092017</t>
  </si>
  <si>
    <t>ЦБ-00092018</t>
  </si>
  <si>
    <t>ЦБ-00092019</t>
  </si>
  <si>
    <t>ЦБ-00092020</t>
  </si>
  <si>
    <t>ЦБ-00092021</t>
  </si>
  <si>
    <t>ЦБ-00092023</t>
  </si>
  <si>
    <t>ЦБ-00092024</t>
  </si>
  <si>
    <t>ЦБ-00092026</t>
  </si>
  <si>
    <t>ЦБ-00092027</t>
  </si>
  <si>
    <t>ЦБ-00092028</t>
  </si>
  <si>
    <t>ЦБ-00092029</t>
  </si>
  <si>
    <t>ЦБ-00092030</t>
  </si>
  <si>
    <t>ЦБ-00092031</t>
  </si>
  <si>
    <t>ИК-00002774</t>
  </si>
  <si>
    <t>ИК-00002778</t>
  </si>
  <si>
    <t>ИК-00002780</t>
  </si>
  <si>
    <t>ИК-00002776</t>
  </si>
  <si>
    <t>COR.PSR-16 1/3</t>
  </si>
  <si>
    <t>COR.PSR-16 2/3</t>
  </si>
  <si>
    <t>COR.PSR-16 3/3</t>
  </si>
  <si>
    <t>COR.PSR-18 1/3</t>
  </si>
  <si>
    <t>COR.PSR-18 2/3</t>
  </si>
  <si>
    <t>COR.PSR-18 3/3</t>
  </si>
  <si>
    <t>COR.PSR-20 1/3</t>
  </si>
  <si>
    <t>COR.PSR-20 2/3</t>
  </si>
  <si>
    <t>COR.PSR-20 3/3</t>
  </si>
  <si>
    <t>COR.USR-18(L) 1/4</t>
  </si>
  <si>
    <t>COR.USR-18(L) 2/4</t>
  </si>
  <si>
    <t>COR.USR-18(L) 3/4</t>
  </si>
  <si>
    <t>COR.USR-18(L) 4/4</t>
  </si>
  <si>
    <t>COR.USR-20(L) 1/4</t>
  </si>
  <si>
    <t>COR.USR-20(L) 2/4</t>
  </si>
  <si>
    <t>COR.USR-20(L) 3/4</t>
  </si>
  <si>
    <t>COR.USR-20(L) 4/4</t>
  </si>
  <si>
    <t>COR.USR-18(R) 1/4</t>
  </si>
  <si>
    <t>COR.USR-18(R) 2/4</t>
  </si>
  <si>
    <t>COR.USR-18(R) 3/4</t>
  </si>
  <si>
    <t>COR.USR-18(R) 4/4</t>
  </si>
  <si>
    <t>COR.USR-20(R) 1/4</t>
  </si>
  <si>
    <t>COR.USR-20(R) 2/4</t>
  </si>
  <si>
    <t>COR.USR-20(R) 3/4</t>
  </si>
  <si>
    <t>COR.USR-20(R) 4/4</t>
  </si>
  <si>
    <t>COR.DPRG-18 1/4</t>
  </si>
  <si>
    <t>COR.DPRG-18 2/4</t>
  </si>
  <si>
    <t>COR.DPRG-18 3/4</t>
  </si>
  <si>
    <t>COR.DPRG-18 4/4</t>
  </si>
  <si>
    <t>COR.DPRG-24 1/4</t>
  </si>
  <si>
    <t>COR.DPRG-24 2/4</t>
  </si>
  <si>
    <t>COR.DPRG-24 3/4</t>
  </si>
  <si>
    <t>COR.DPRG-24 4/4</t>
  </si>
  <si>
    <t>COR.TSR(L) 1/3</t>
  </si>
  <si>
    <t>COR.TSR(L) 2/3</t>
  </si>
  <si>
    <t>COR.TSR(L) 3/3</t>
  </si>
  <si>
    <t>COR.TSR(R) 1/3</t>
  </si>
  <si>
    <t>COR.TSR(R) 2/3</t>
  </si>
  <si>
    <t>COR.TSR(R) 3/3</t>
  </si>
  <si>
    <t>COR.GRB 1/3</t>
  </si>
  <si>
    <t>COR.GRB 2/3</t>
  </si>
  <si>
    <t>COR.GRB 3/3</t>
  </si>
  <si>
    <t>COR.KGB-1(L) 1/2</t>
  </si>
  <si>
    <t>COR.KGB-1(L) 2/2</t>
  </si>
  <si>
    <t>COR.KGB-1(R) 1/2</t>
  </si>
  <si>
    <t>COR.KGB-1(R) 2/2</t>
  </si>
  <si>
    <t>COR.KSU(L) 1/2</t>
  </si>
  <si>
    <t>COR.KSU(L) 2/2</t>
  </si>
  <si>
    <t>COR.KSU(R) 1/2</t>
  </si>
  <si>
    <t>COR.KSU(R) 2/2</t>
  </si>
  <si>
    <t>COR.KST-1 1/2</t>
  </si>
  <si>
    <t>COR.KST-1 2/2</t>
  </si>
  <si>
    <t>COR.KST-2 1/2</t>
  </si>
  <si>
    <t>COR.KST-2 2/2</t>
  </si>
  <si>
    <t>COR.KST-3 1/2</t>
  </si>
  <si>
    <t>COR.KST-3 2/2</t>
  </si>
  <si>
    <t>379*20*1922</t>
  </si>
  <si>
    <t>379*20*1153</t>
  </si>
  <si>
    <t>Брифинг-приставка 800 мм</t>
  </si>
  <si>
    <t>Брифинг-приставка 1400 мм</t>
  </si>
  <si>
    <t>Размеры (ШхГхВ)  мм</t>
  </si>
  <si>
    <t>Брифинг-приставка 800  мм</t>
  </si>
  <si>
    <t>Брифинг-приставка 1400  мм</t>
  </si>
  <si>
    <t>Столешница брифинг-приставки 800  мм</t>
  </si>
  <si>
    <t>Столешница брифинг-приставки 1400  мм</t>
  </si>
  <si>
    <t>Топ 600  мм</t>
  </si>
  <si>
    <t>Топ 900  мм</t>
  </si>
  <si>
    <t>Наличие регулируемых опор - М8.</t>
  </si>
  <si>
    <r>
      <rPr>
        <b/>
        <sz val="11"/>
        <color theme="1"/>
        <rFont val="Calibri"/>
        <family val="2"/>
        <charset val="204"/>
        <scheme val="minor"/>
      </rPr>
      <t>ЛДСП</t>
    </r>
    <r>
      <rPr>
        <sz val="11"/>
        <color theme="1"/>
        <rFont val="Calibri"/>
        <family val="2"/>
        <charset val="204"/>
        <scheme val="minor"/>
      </rPr>
      <t xml:space="preserve"> толщиной 18 и 36 мм.</t>
    </r>
  </si>
  <si>
    <r>
      <rPr>
        <b/>
        <sz val="11"/>
        <color theme="1"/>
        <rFont val="Calibri"/>
        <family val="2"/>
        <charset val="204"/>
        <scheme val="minor"/>
      </rPr>
      <t>Цвета ЛДСП:</t>
    </r>
    <r>
      <rPr>
        <sz val="11"/>
        <color theme="1"/>
        <rFont val="Calibri"/>
        <family val="2"/>
        <charset val="204"/>
        <scheme val="minor"/>
      </rPr>
      <t xml:space="preserve">  Гикори Песочный, Орех Лоренцо.</t>
    </r>
  </si>
  <si>
    <r>
      <rPr>
        <b/>
        <sz val="11"/>
        <color theme="1"/>
        <rFont val="Calibri"/>
        <family val="2"/>
        <charset val="204"/>
        <scheme val="minor"/>
      </rPr>
      <t>Кромка ПВХ</t>
    </r>
    <r>
      <rPr>
        <sz val="11"/>
        <color theme="1"/>
        <rFont val="Calibri"/>
        <family val="2"/>
        <charset val="204"/>
        <scheme val="minor"/>
      </rPr>
      <t xml:space="preserve"> толщиной 0,4 мм, 1 мм, 2 мм.</t>
    </r>
  </si>
  <si>
    <r>
      <t xml:space="preserve">Цвета МДФ 18мм Mirror Gloss: </t>
    </r>
    <r>
      <rPr>
        <sz val="11"/>
        <color theme="1"/>
        <rFont val="Calibri"/>
        <family val="2"/>
        <charset val="204"/>
        <scheme val="minor"/>
      </rPr>
      <t>Ваниль, Графит.</t>
    </r>
  </si>
  <si>
    <r>
      <t xml:space="preserve">Стеклянные фасады: </t>
    </r>
    <r>
      <rPr>
        <sz val="11"/>
        <color theme="1"/>
        <rFont val="Calibri"/>
        <family val="2"/>
        <charset val="204"/>
        <scheme val="minor"/>
      </rPr>
      <t>стекло 4 мм, сатин в раме.</t>
    </r>
  </si>
  <si>
    <r>
      <rPr>
        <b/>
        <sz val="11"/>
        <color theme="1"/>
        <rFont val="Calibri"/>
        <family val="2"/>
        <charset val="204"/>
        <scheme val="minor"/>
      </rPr>
      <t>Покраска в цвета:</t>
    </r>
    <r>
      <rPr>
        <sz val="11"/>
        <color theme="1"/>
        <rFont val="Calibri"/>
        <family val="2"/>
        <charset val="204"/>
        <scheme val="minor"/>
      </rPr>
      <t xml:space="preserve"> Ваниль Глянец, Графит Глянец.</t>
    </r>
  </si>
  <si>
    <t>Размеры Ш*Г*В, (мм)</t>
  </si>
  <si>
    <t>Цена, (руб.)</t>
  </si>
  <si>
    <t>Опоры боковых тумб и греденции, лючки на столешницах, вентиляционная решетка - металл.</t>
  </si>
  <si>
    <t>800*800*750</t>
  </si>
  <si>
    <t>1400*800*750</t>
  </si>
  <si>
    <t>828*422*1195</t>
  </si>
  <si>
    <t>828*422*809</t>
  </si>
  <si>
    <t>Измененен: 09.09.2024</t>
  </si>
  <si>
    <t>192012, Санкт-Петербург</t>
  </si>
  <si>
    <t xml:space="preserve">Караваевская ул.,д.23 </t>
  </si>
  <si>
    <t>Телефон: +79219512771,+79633000797</t>
  </si>
  <si>
    <t>E-mail: fortunakomforta@yandex.ru</t>
  </si>
  <si>
    <t>WWW.fortunakomforta.ru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</si>
</sst>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312">
    <xf numFmtId="0" fontId="0" fillId="0" borderId="0" xfId="0"/>
    <xf numFmtId="0" fontId="0" fillId="0" borderId="0" xfId="0" applyAlignment="1" applyProtection="1">
      <alignment horizont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164" fontId="2" fillId="0" borderId="0" xfId="0" applyNumberFormat="1" applyFont="1" applyProtection="1"/>
    <xf numFmtId="0" fontId="0" fillId="0" borderId="2" xfId="0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2" xfId="2" applyFont="1" applyFill="1" applyBorder="1" applyAlignment="1" applyProtection="1">
      <alignment horizontal="center" vertical="center" wrapText="1"/>
    </xf>
    <xf numFmtId="0" fontId="4" fillId="0" borderId="12" xfId="2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7" fillId="0" borderId="0" xfId="0" applyFont="1" applyAlignment="1" applyProtection="1">
      <alignment vertical="center" wrapText="1"/>
    </xf>
    <xf numFmtId="0" fontId="0" fillId="0" borderId="0" xfId="0" applyProtection="1"/>
    <xf numFmtId="0" fontId="8" fillId="0" borderId="0" xfId="0" applyFont="1" applyFill="1" applyBorder="1" applyAlignment="1" applyProtection="1">
      <alignment horizontal="center" vertical="center"/>
      <protection locked="0"/>
    </xf>
    <xf numFmtId="164" fontId="4" fillId="0" borderId="29" xfId="2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3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13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 applyProtection="1">
      <alignment horizontal="left" vertical="center" wrapText="1"/>
    </xf>
    <xf numFmtId="0" fontId="0" fillId="0" borderId="13" xfId="0" applyFont="1" applyFill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1" fillId="0" borderId="0" xfId="0" applyFont="1" applyFill="1" applyBorder="1" applyAlignment="1" applyProtection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3" xfId="0" applyNumberFormat="1" applyFont="1" applyBorder="1" applyAlignment="1" applyProtection="1">
      <alignment horizontal="center" vertical="center"/>
    </xf>
    <xf numFmtId="3" fontId="0" fillId="0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3" fontId="0" fillId="0" borderId="16" xfId="0" applyNumberFormat="1" applyFont="1" applyFill="1" applyBorder="1" applyAlignment="1">
      <alignment horizontal="center" vertical="center" wrapText="1"/>
    </xf>
    <xf numFmtId="3" fontId="0" fillId="0" borderId="15" xfId="0" applyNumberFormat="1" applyFont="1" applyFill="1" applyBorder="1" applyAlignment="1">
      <alignment horizontal="center" vertical="center"/>
    </xf>
    <xf numFmtId="3" fontId="0" fillId="0" borderId="15" xfId="0" applyNumberFormat="1" applyFont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3" fontId="0" fillId="0" borderId="10" xfId="0" applyNumberFormat="1" applyFont="1" applyFill="1" applyBorder="1" applyAlignment="1">
      <alignment horizontal="center" vertical="center" wrapText="1"/>
    </xf>
    <xf numFmtId="3" fontId="0" fillId="0" borderId="13" xfId="0" applyNumberFormat="1" applyFont="1" applyFill="1" applyBorder="1" applyAlignment="1">
      <alignment horizontal="center" vertical="center"/>
    </xf>
    <xf numFmtId="3" fontId="0" fillId="0" borderId="13" xfId="0" applyNumberFormat="1" applyFont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26" xfId="0" applyFont="1" applyBorder="1" applyProtection="1"/>
    <xf numFmtId="3" fontId="0" fillId="0" borderId="3" xfId="0" applyNumberFormat="1" applyFont="1" applyFill="1" applyBorder="1" applyAlignment="1">
      <alignment horizontal="left" vertical="center" wrapText="1"/>
    </xf>
    <xf numFmtId="3" fontId="0" fillId="0" borderId="15" xfId="0" applyNumberFormat="1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left" vertical="center" wrapText="1"/>
    </xf>
    <xf numFmtId="3" fontId="0" fillId="0" borderId="13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32" xfId="0" applyFont="1" applyFill="1" applyBorder="1" applyAlignment="1" applyProtection="1">
      <alignment horizontal="left" vertical="center"/>
    </xf>
    <xf numFmtId="3" fontId="0" fillId="0" borderId="30" xfId="0" applyNumberFormat="1" applyFont="1" applyFill="1" applyBorder="1" applyAlignment="1">
      <alignment horizontal="center" vertical="center" wrapText="1"/>
    </xf>
    <xf numFmtId="3" fontId="0" fillId="0" borderId="32" xfId="0" applyNumberFormat="1" applyFont="1" applyFill="1" applyBorder="1" applyAlignment="1">
      <alignment horizontal="left" vertical="center" wrapText="1"/>
    </xf>
    <xf numFmtId="3" fontId="0" fillId="0" borderId="32" xfId="0" applyNumberFormat="1" applyFont="1" applyFill="1" applyBorder="1" applyAlignment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0" fontId="4" fillId="0" borderId="30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 wrapText="1"/>
    </xf>
    <xf numFmtId="0" fontId="4" fillId="0" borderId="32" xfId="2" applyFont="1" applyFill="1" applyBorder="1" applyAlignment="1" applyProtection="1">
      <alignment horizontal="center" vertical="center"/>
    </xf>
    <xf numFmtId="164" fontId="4" fillId="0" borderId="31" xfId="2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39" xfId="0" applyFont="1" applyFill="1" applyBorder="1" applyAlignment="1" applyProtection="1">
      <alignment vertical="center"/>
    </xf>
    <xf numFmtId="0" fontId="0" fillId="0" borderId="34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</xf>
    <xf numFmtId="3" fontId="2" fillId="0" borderId="9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3" fontId="2" fillId="0" borderId="31" xfId="0" applyNumberFormat="1" applyFont="1" applyFill="1" applyBorder="1" applyAlignment="1" applyProtection="1">
      <alignment horizontal="center" vertical="center"/>
    </xf>
    <xf numFmtId="3" fontId="2" fillId="0" borderId="17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3" fontId="2" fillId="0" borderId="6" xfId="0" applyNumberFormat="1" applyFont="1" applyBorder="1" applyAlignment="1" applyProtection="1">
      <alignment horizontal="center" vertical="center"/>
    </xf>
    <xf numFmtId="3" fontId="2" fillId="0" borderId="31" xfId="0" applyNumberFormat="1" applyFont="1" applyBorder="1" applyAlignment="1" applyProtection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3" fontId="0" fillId="0" borderId="14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17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3" fontId="2" fillId="0" borderId="42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left" vertical="center" wrapText="1"/>
    </xf>
    <xf numFmtId="3" fontId="2" fillId="0" borderId="44" xfId="0" applyNumberFormat="1" applyFont="1" applyFill="1" applyBorder="1" applyAlignment="1" applyProtection="1">
      <alignment horizontal="center" vertical="center"/>
    </xf>
    <xf numFmtId="3" fontId="2" fillId="0" borderId="35" xfId="0" applyNumberFormat="1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vertical="center" wrapText="1"/>
    </xf>
    <xf numFmtId="0" fontId="0" fillId="0" borderId="32" xfId="0" applyFont="1" applyFill="1" applyBorder="1" applyAlignment="1">
      <alignment horizontal="center" vertical="center"/>
    </xf>
    <xf numFmtId="3" fontId="2" fillId="0" borderId="47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3" fontId="14" fillId="0" borderId="31" xfId="0" applyNumberFormat="1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3" fontId="14" fillId="0" borderId="4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14" fillId="0" borderId="14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>
      <alignment horizontal="center" vertical="center"/>
    </xf>
    <xf numFmtId="3" fontId="2" fillId="0" borderId="46" xfId="0" applyNumberFormat="1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left" vertical="center" wrapText="1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29" xfId="0" applyNumberFormat="1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3" fontId="14" fillId="0" borderId="29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3" fontId="2" fillId="0" borderId="46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 wrapText="1"/>
    </xf>
    <xf numFmtId="3" fontId="2" fillId="0" borderId="41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3" fontId="2" fillId="0" borderId="43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6" fillId="0" borderId="26" xfId="0" applyFont="1" applyFill="1" applyBorder="1" applyAlignment="1">
      <alignment vertical="center" wrapText="1"/>
    </xf>
    <xf numFmtId="0" fontId="0" fillId="0" borderId="26" xfId="0" applyFill="1" applyBorder="1" applyAlignment="1">
      <alignment vertical="center"/>
    </xf>
    <xf numFmtId="3" fontId="0" fillId="0" borderId="28" xfId="0" applyNumberForma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3" fontId="0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 applyProtection="1">
      <alignment vertical="top"/>
    </xf>
    <xf numFmtId="14" fontId="4" fillId="0" borderId="0" xfId="0" applyNumberFormat="1" applyFont="1" applyFill="1" applyAlignment="1" applyProtection="1">
      <alignment vertical="top"/>
    </xf>
    <xf numFmtId="0" fontId="6" fillId="2" borderId="27" xfId="0" applyFont="1" applyFill="1" applyBorder="1" applyAlignment="1" applyProtection="1">
      <alignment vertical="center"/>
    </xf>
    <xf numFmtId="0" fontId="6" fillId="2" borderId="26" xfId="0" applyFont="1" applyFill="1" applyBorder="1" applyAlignment="1" applyProtection="1">
      <alignment vertical="center"/>
    </xf>
    <xf numFmtId="14" fontId="4" fillId="0" borderId="0" xfId="0" applyNumberFormat="1" applyFont="1" applyFill="1" applyAlignment="1" applyProtection="1">
      <alignment horizontal="right" vertical="top"/>
    </xf>
    <xf numFmtId="164" fontId="4" fillId="0" borderId="0" xfId="0" applyNumberFormat="1" applyFont="1" applyFill="1" applyAlignment="1" applyProtection="1">
      <alignment horizontal="right" vertical="top"/>
    </xf>
    <xf numFmtId="0" fontId="0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vertical="center"/>
    </xf>
    <xf numFmtId="0" fontId="2" fillId="2" borderId="21" xfId="0" applyFont="1" applyFill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25" xfId="0" applyFont="1" applyBorder="1" applyAlignment="1" applyProtection="1">
      <alignment vertical="center" wrapText="1"/>
    </xf>
    <xf numFmtId="0" fontId="0" fillId="0" borderId="22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4" fillId="0" borderId="27" xfId="2" applyFont="1" applyFill="1" applyBorder="1" applyAlignment="1" applyProtection="1">
      <alignment horizontal="center" vertical="center"/>
    </xf>
    <xf numFmtId="0" fontId="4" fillId="0" borderId="26" xfId="2" applyFont="1" applyFill="1" applyBorder="1" applyAlignment="1" applyProtection="1">
      <alignment horizontal="center" vertical="center"/>
    </xf>
    <xf numFmtId="0" fontId="4" fillId="0" borderId="28" xfId="2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0" fillId="0" borderId="24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12" fillId="0" borderId="24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25" xfId="2" applyFont="1" applyFill="1" applyBorder="1" applyAlignment="1" applyProtection="1">
      <alignment horizontal="center" vertical="center"/>
    </xf>
    <xf numFmtId="14" fontId="2" fillId="2" borderId="26" xfId="0" applyNumberFormat="1" applyFont="1" applyFill="1" applyBorder="1" applyAlignment="1" applyProtection="1">
      <alignment horizontal="right" vertical="center"/>
    </xf>
    <xf numFmtId="14" fontId="2" fillId="2" borderId="28" xfId="0" applyNumberFormat="1" applyFont="1" applyFill="1" applyBorder="1" applyAlignment="1" applyProtection="1">
      <alignment horizontal="right" vertical="center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0" fillId="0" borderId="36" xfId="0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left"/>
    </xf>
    <xf numFmtId="0" fontId="17" fillId="0" borderId="0" xfId="3" applyFont="1" applyFill="1" applyAlignment="1" applyProtection="1"/>
    <xf numFmtId="0" fontId="3" fillId="0" borderId="0" xfId="0" applyFont="1" applyFill="1"/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6600"/>
      <color rgb="FF795333"/>
      <color rgb="FFBA855A"/>
      <color rgb="FFCF8A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jpeg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13" Type="http://schemas.openxmlformats.org/officeDocument/2006/relationships/image" Target="../media/image23.emf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12" Type="http://schemas.openxmlformats.org/officeDocument/2006/relationships/image" Target="../media/image22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11" Type="http://schemas.openxmlformats.org/officeDocument/2006/relationships/image" Target="../media/image21.emf"/><Relationship Id="rId5" Type="http://schemas.openxmlformats.org/officeDocument/2006/relationships/image" Target="../media/image15.emf"/><Relationship Id="rId15" Type="http://schemas.openxmlformats.org/officeDocument/2006/relationships/image" Target="../media/image25.emf"/><Relationship Id="rId10" Type="http://schemas.openxmlformats.org/officeDocument/2006/relationships/image" Target="../media/image20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Relationship Id="rId14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478624</xdr:colOff>
      <xdr:row>16</xdr:row>
      <xdr:rowOff>104775</xdr:rowOff>
    </xdr:from>
    <xdr:to>
      <xdr:col>8</xdr:col>
      <xdr:colOff>2180860</xdr:colOff>
      <xdr:row>20</xdr:row>
      <xdr:rowOff>0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12708724" y="5572125"/>
          <a:ext cx="1702236" cy="21679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1214856</xdr:colOff>
      <xdr:row>20</xdr:row>
      <xdr:rowOff>424747</xdr:rowOff>
    </xdr:from>
    <xdr:to>
      <xdr:col>3</xdr:col>
      <xdr:colOff>2428875</xdr:colOff>
      <xdr:row>23</xdr:row>
      <xdr:rowOff>4724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5906" y="5501572"/>
          <a:ext cx="1214019" cy="942052"/>
        </a:xfrm>
        <a:prstGeom prst="rect">
          <a:avLst/>
        </a:prstGeom>
      </xdr:spPr>
    </xdr:pic>
    <xdr:clientData/>
  </xdr:twoCellAnchor>
  <xdr:twoCellAnchor editAs="oneCell">
    <xdr:from>
      <xdr:col>3</xdr:col>
      <xdr:colOff>107101</xdr:colOff>
      <xdr:row>20</xdr:row>
      <xdr:rowOff>52540</xdr:rowOff>
    </xdr:from>
    <xdr:to>
      <xdr:col>3</xdr:col>
      <xdr:colOff>1326227</xdr:colOff>
      <xdr:row>22</xdr:row>
      <xdr:rowOff>257130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8151" y="3767290"/>
          <a:ext cx="1219126" cy="909440"/>
        </a:xfrm>
        <a:prstGeom prst="rect">
          <a:avLst/>
        </a:prstGeom>
      </xdr:spPr>
    </xdr:pic>
    <xdr:clientData/>
  </xdr:twoCellAnchor>
  <xdr:twoCellAnchor editAs="oneCell">
    <xdr:from>
      <xdr:col>3</xdr:col>
      <xdr:colOff>85687</xdr:colOff>
      <xdr:row>25</xdr:row>
      <xdr:rowOff>19050</xdr:rowOff>
    </xdr:from>
    <xdr:to>
      <xdr:col>3</xdr:col>
      <xdr:colOff>1318801</xdr:colOff>
      <xdr:row>26</xdr:row>
      <xdr:rowOff>179049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37" y="6067425"/>
          <a:ext cx="1233114" cy="69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1292925</xdr:colOff>
      <xdr:row>25</xdr:row>
      <xdr:rowOff>381000</xdr:rowOff>
    </xdr:from>
    <xdr:to>
      <xdr:col>3</xdr:col>
      <xdr:colOff>2470153</xdr:colOff>
      <xdr:row>26</xdr:row>
      <xdr:rowOff>467849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3975" y="6429375"/>
          <a:ext cx="1177228" cy="620250"/>
        </a:xfrm>
        <a:prstGeom prst="rect">
          <a:avLst/>
        </a:prstGeom>
      </xdr:spPr>
    </xdr:pic>
    <xdr:clientData/>
  </xdr:twoCellAnchor>
  <xdr:twoCellAnchor editAs="oneCell">
    <xdr:from>
      <xdr:col>3</xdr:col>
      <xdr:colOff>28538</xdr:colOff>
      <xdr:row>23</xdr:row>
      <xdr:rowOff>28520</xdr:rowOff>
    </xdr:from>
    <xdr:to>
      <xdr:col>3</xdr:col>
      <xdr:colOff>1264141</xdr:colOff>
      <xdr:row>24</xdr:row>
      <xdr:rowOff>285171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19588" y="5200595"/>
          <a:ext cx="1235603" cy="694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1283400</xdr:colOff>
      <xdr:row>23</xdr:row>
      <xdr:rowOff>248611</xdr:rowOff>
    </xdr:from>
    <xdr:to>
      <xdr:col>3</xdr:col>
      <xdr:colOff>2458636</xdr:colOff>
      <xdr:row>24</xdr:row>
      <xdr:rowOff>429662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74450" y="5420686"/>
          <a:ext cx="1175236" cy="619200"/>
        </a:xfrm>
        <a:prstGeom prst="rect">
          <a:avLst/>
        </a:prstGeom>
      </xdr:spPr>
    </xdr:pic>
    <xdr:clientData/>
  </xdr:twoCellAnchor>
  <xdr:twoCellAnchor editAs="oneCell">
    <xdr:from>
      <xdr:col>3</xdr:col>
      <xdr:colOff>942261</xdr:colOff>
      <xdr:row>35</xdr:row>
      <xdr:rowOff>47625</xdr:rowOff>
    </xdr:from>
    <xdr:to>
      <xdr:col>3</xdr:col>
      <xdr:colOff>1528869</xdr:colOff>
      <xdr:row>35</xdr:row>
      <xdr:rowOff>758900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311" y="10334625"/>
          <a:ext cx="586608" cy="711275"/>
        </a:xfrm>
        <a:prstGeom prst="rect">
          <a:avLst/>
        </a:prstGeom>
      </xdr:spPr>
    </xdr:pic>
    <xdr:clientData/>
  </xdr:twoCellAnchor>
  <xdr:twoCellAnchor editAs="oneCell">
    <xdr:from>
      <xdr:col>3</xdr:col>
      <xdr:colOff>840657</xdr:colOff>
      <xdr:row>33</xdr:row>
      <xdr:rowOff>47625</xdr:rowOff>
    </xdr:from>
    <xdr:to>
      <xdr:col>3</xdr:col>
      <xdr:colOff>1630473</xdr:colOff>
      <xdr:row>33</xdr:row>
      <xdr:rowOff>669171</xdr:rowOff>
    </xdr:to>
    <xdr:pic>
      <xdr:nvPicPr>
        <xdr:cNvPr id="24" name="Рисунок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707" y="9372600"/>
          <a:ext cx="789816" cy="621546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31</xdr:row>
      <xdr:rowOff>47625</xdr:rowOff>
    </xdr:from>
    <xdr:to>
      <xdr:col>3</xdr:col>
      <xdr:colOff>1899631</xdr:colOff>
      <xdr:row>32</xdr:row>
      <xdr:rowOff>386896</xdr:rowOff>
    </xdr:to>
    <xdr:pic>
      <xdr:nvPicPr>
        <xdr:cNvPr id="25" name="Рисунок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8420100"/>
          <a:ext cx="1328131" cy="815521"/>
        </a:xfrm>
        <a:prstGeom prst="rect">
          <a:avLst/>
        </a:prstGeom>
      </xdr:spPr>
    </xdr:pic>
    <xdr:clientData/>
  </xdr:twoCellAnchor>
  <xdr:twoCellAnchor editAs="oneCell">
    <xdr:from>
      <xdr:col>3</xdr:col>
      <xdr:colOff>876597</xdr:colOff>
      <xdr:row>28</xdr:row>
      <xdr:rowOff>47625</xdr:rowOff>
    </xdr:from>
    <xdr:to>
      <xdr:col>3</xdr:col>
      <xdr:colOff>1594534</xdr:colOff>
      <xdr:row>29</xdr:row>
      <xdr:rowOff>340319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647" y="7400925"/>
          <a:ext cx="717937" cy="702268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36</xdr:row>
      <xdr:rowOff>57150</xdr:rowOff>
    </xdr:from>
    <xdr:to>
      <xdr:col>3</xdr:col>
      <xdr:colOff>1695449</xdr:colOff>
      <xdr:row>36</xdr:row>
      <xdr:rowOff>771419</xdr:rowOff>
    </xdr:to>
    <xdr:pic>
      <xdr:nvPicPr>
        <xdr:cNvPr id="29" name="Рисунок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1144250"/>
          <a:ext cx="866774" cy="714269"/>
        </a:xfrm>
        <a:prstGeom prst="rect">
          <a:avLst/>
        </a:prstGeom>
      </xdr:spPr>
    </xdr:pic>
    <xdr:clientData/>
  </xdr:twoCellAnchor>
  <xdr:twoCellAnchor>
    <xdr:from>
      <xdr:col>0</xdr:col>
      <xdr:colOff>156883</xdr:colOff>
      <xdr:row>0</xdr:row>
      <xdr:rowOff>33617</xdr:rowOff>
    </xdr:from>
    <xdr:to>
      <xdr:col>1</xdr:col>
      <xdr:colOff>2072410</xdr:colOff>
      <xdr:row>7</xdr:row>
      <xdr:rowOff>67234</xdr:rowOff>
    </xdr:to>
    <xdr:pic>
      <xdr:nvPicPr>
        <xdr:cNvPr id="17" name="Рисунок 16" descr="Копия Untitled-2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56883" y="33617"/>
          <a:ext cx="3013703" cy="140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126153</xdr:colOff>
      <xdr:row>11</xdr:row>
      <xdr:rowOff>69029</xdr:rowOff>
    </xdr:from>
    <xdr:to>
      <xdr:col>3</xdr:col>
      <xdr:colOff>666153</xdr:colOff>
      <xdr:row>11</xdr:row>
      <xdr:rowOff>925941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34" y="12832529"/>
          <a:ext cx="540000" cy="856912"/>
        </a:xfrm>
        <a:prstGeom prst="rect">
          <a:avLst/>
        </a:prstGeom>
      </xdr:spPr>
    </xdr:pic>
    <xdr:clientData/>
  </xdr:twoCellAnchor>
  <xdr:twoCellAnchor editAs="oneCell">
    <xdr:from>
      <xdr:col>3</xdr:col>
      <xdr:colOff>388089</xdr:colOff>
      <xdr:row>12</xdr:row>
      <xdr:rowOff>76201</xdr:rowOff>
    </xdr:from>
    <xdr:to>
      <xdr:col>3</xdr:col>
      <xdr:colOff>928089</xdr:colOff>
      <xdr:row>12</xdr:row>
      <xdr:rowOff>933114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370" y="10863264"/>
          <a:ext cx="540000" cy="856913"/>
        </a:xfrm>
        <a:prstGeom prst="rect">
          <a:avLst/>
        </a:prstGeom>
      </xdr:spPr>
    </xdr:pic>
    <xdr:clientData/>
  </xdr:twoCellAnchor>
  <xdr:twoCellAnchor editAs="oneCell">
    <xdr:from>
      <xdr:col>3</xdr:col>
      <xdr:colOff>309507</xdr:colOff>
      <xdr:row>4</xdr:row>
      <xdr:rowOff>44521</xdr:rowOff>
    </xdr:from>
    <xdr:to>
      <xdr:col>3</xdr:col>
      <xdr:colOff>626633</xdr:colOff>
      <xdr:row>4</xdr:row>
      <xdr:rowOff>944521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6788" y="3914052"/>
          <a:ext cx="317126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880988</xdr:colOff>
      <xdr:row>6</xdr:row>
      <xdr:rowOff>50446</xdr:rowOff>
    </xdr:from>
    <xdr:to>
      <xdr:col>3</xdr:col>
      <xdr:colOff>1198493</xdr:colOff>
      <xdr:row>6</xdr:row>
      <xdr:rowOff>950446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269" y="5896415"/>
          <a:ext cx="317505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869025</xdr:colOff>
      <xdr:row>5</xdr:row>
      <xdr:rowOff>58361</xdr:rowOff>
    </xdr:from>
    <xdr:to>
      <xdr:col>3</xdr:col>
      <xdr:colOff>1185709</xdr:colOff>
      <xdr:row>5</xdr:row>
      <xdr:rowOff>958361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306" y="4916111"/>
          <a:ext cx="316684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892820</xdr:colOff>
      <xdr:row>7</xdr:row>
      <xdr:rowOff>52790</xdr:rowOff>
    </xdr:from>
    <xdr:to>
      <xdr:col>3</xdr:col>
      <xdr:colOff>1209946</xdr:colOff>
      <xdr:row>7</xdr:row>
      <xdr:rowOff>952790</xdr:rowOff>
    </xdr:to>
    <xdr:pic>
      <xdr:nvPicPr>
        <xdr:cNvPr id="24" name="Рисунок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101" y="6886978"/>
          <a:ext cx="317126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224862</xdr:colOff>
      <xdr:row>9</xdr:row>
      <xdr:rowOff>46955</xdr:rowOff>
    </xdr:from>
    <xdr:to>
      <xdr:col>3</xdr:col>
      <xdr:colOff>615066</xdr:colOff>
      <xdr:row>9</xdr:row>
      <xdr:rowOff>946955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2143" y="9845799"/>
          <a:ext cx="390204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787990</xdr:colOff>
      <xdr:row>9</xdr:row>
      <xdr:rowOff>46955</xdr:rowOff>
    </xdr:from>
    <xdr:to>
      <xdr:col>3</xdr:col>
      <xdr:colOff>1178495</xdr:colOff>
      <xdr:row>9</xdr:row>
      <xdr:rowOff>946955</xdr:rowOff>
    </xdr:to>
    <xdr:pic>
      <xdr:nvPicPr>
        <xdr:cNvPr id="27" name="Рисунок 26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271" y="9845799"/>
          <a:ext cx="390505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486797</xdr:colOff>
      <xdr:row>10</xdr:row>
      <xdr:rowOff>58891</xdr:rowOff>
    </xdr:from>
    <xdr:to>
      <xdr:col>3</xdr:col>
      <xdr:colOff>877001</xdr:colOff>
      <xdr:row>10</xdr:row>
      <xdr:rowOff>958891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4078" y="9857735"/>
          <a:ext cx="390204" cy="900000"/>
        </a:xfrm>
        <a:prstGeom prst="rect">
          <a:avLst/>
        </a:prstGeom>
      </xdr:spPr>
    </xdr:pic>
    <xdr:clientData/>
  </xdr:twoCellAnchor>
  <xdr:oneCellAnchor>
    <xdr:from>
      <xdr:col>3</xdr:col>
      <xdr:colOff>321375</xdr:colOff>
      <xdr:row>5</xdr:row>
      <xdr:rowOff>58361</xdr:rowOff>
    </xdr:from>
    <xdr:ext cx="316837" cy="900000"/>
    <xdr:pic>
      <xdr:nvPicPr>
        <xdr:cNvPr id="31" name="Рисунок 30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844" y="2141955"/>
          <a:ext cx="316837" cy="900000"/>
        </a:xfrm>
        <a:prstGeom prst="rect">
          <a:avLst/>
        </a:prstGeom>
      </xdr:spPr>
    </xdr:pic>
    <xdr:clientData/>
  </xdr:oneCellAnchor>
  <xdr:oneCellAnchor>
    <xdr:from>
      <xdr:col>3</xdr:col>
      <xdr:colOff>292800</xdr:colOff>
      <xdr:row>7</xdr:row>
      <xdr:rowOff>52790</xdr:rowOff>
    </xdr:from>
    <xdr:ext cx="316837" cy="900000"/>
    <xdr:pic>
      <xdr:nvPicPr>
        <xdr:cNvPr id="34" name="Рисунок 33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081" y="6886978"/>
          <a:ext cx="316837" cy="900000"/>
        </a:xfrm>
        <a:prstGeom prst="rect">
          <a:avLst/>
        </a:prstGeom>
      </xdr:spPr>
    </xdr:pic>
    <xdr:clientData/>
  </xdr:oneCellAnchor>
  <xdr:twoCellAnchor editAs="oneCell">
    <xdr:from>
      <xdr:col>3</xdr:col>
      <xdr:colOff>283314</xdr:colOff>
      <xdr:row>6</xdr:row>
      <xdr:rowOff>42139</xdr:rowOff>
    </xdr:from>
    <xdr:to>
      <xdr:col>3</xdr:col>
      <xdr:colOff>600440</xdr:colOff>
      <xdr:row>6</xdr:row>
      <xdr:rowOff>942139</xdr:rowOff>
    </xdr:to>
    <xdr:pic>
      <xdr:nvPicPr>
        <xdr:cNvPr id="35" name="Рисунок 34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595" y="5888108"/>
          <a:ext cx="317126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4</xdr:row>
      <xdr:rowOff>47625</xdr:rowOff>
    </xdr:from>
    <xdr:to>
      <xdr:col>3</xdr:col>
      <xdr:colOff>1174083</xdr:colOff>
      <xdr:row>4</xdr:row>
      <xdr:rowOff>947625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4531" y="3917156"/>
          <a:ext cx="316833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523875</xdr:colOff>
      <xdr:row>8</xdr:row>
      <xdr:rowOff>47626</xdr:rowOff>
    </xdr:from>
    <xdr:to>
      <xdr:col>3</xdr:col>
      <xdr:colOff>913029</xdr:colOff>
      <xdr:row>8</xdr:row>
      <xdr:rowOff>947626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1156" y="7870032"/>
          <a:ext cx="389154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762001</xdr:colOff>
      <xdr:row>13</xdr:row>
      <xdr:rowOff>65487</xdr:rowOff>
    </xdr:from>
    <xdr:to>
      <xdr:col>3</xdr:col>
      <xdr:colOff>1302001</xdr:colOff>
      <xdr:row>13</xdr:row>
      <xdr:rowOff>726078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4470" y="10054831"/>
          <a:ext cx="540000" cy="660591"/>
        </a:xfrm>
        <a:prstGeom prst="rect">
          <a:avLst/>
        </a:prstGeom>
      </xdr:spPr>
    </xdr:pic>
    <xdr:clientData/>
  </xdr:twoCellAnchor>
  <xdr:twoCellAnchor editAs="oneCell">
    <xdr:from>
      <xdr:col>3</xdr:col>
      <xdr:colOff>769125</xdr:colOff>
      <xdr:row>11</xdr:row>
      <xdr:rowOff>69085</xdr:rowOff>
    </xdr:from>
    <xdr:to>
      <xdr:col>3</xdr:col>
      <xdr:colOff>1308871</xdr:colOff>
      <xdr:row>11</xdr:row>
      <xdr:rowOff>925885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06" y="12832585"/>
          <a:ext cx="539746" cy="856800"/>
        </a:xfrm>
        <a:prstGeom prst="rect">
          <a:avLst/>
        </a:prstGeom>
      </xdr:spPr>
    </xdr:pic>
    <xdr:clientData/>
  </xdr:twoCellAnchor>
  <xdr:twoCellAnchor editAs="oneCell">
    <xdr:from>
      <xdr:col>3</xdr:col>
      <xdr:colOff>83345</xdr:colOff>
      <xdr:row>13</xdr:row>
      <xdr:rowOff>65487</xdr:rowOff>
    </xdr:from>
    <xdr:to>
      <xdr:col>3</xdr:col>
      <xdr:colOff>623345</xdr:colOff>
      <xdr:row>13</xdr:row>
      <xdr:rowOff>726078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814" y="10054831"/>
          <a:ext cx="540000" cy="660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6600"/>
  </sheetPr>
  <dimension ref="A1:K113"/>
  <sheetViews>
    <sheetView showGridLines="0" tabSelected="1" zoomScale="85" zoomScaleNormal="85" zoomScaleSheetLayoutView="145" workbookViewId="0">
      <selection activeCell="H10" sqref="H10"/>
    </sheetView>
  </sheetViews>
  <sheetFormatPr defaultColWidth="9.140625" defaultRowHeight="15" x14ac:dyDescent="0.25"/>
  <cols>
    <col min="1" max="1" width="16.42578125" style="3" customWidth="1"/>
    <col min="2" max="2" width="38" style="3" customWidth="1"/>
    <col min="3" max="3" width="14.42578125" style="21" customWidth="1"/>
    <col min="4" max="4" width="37.5703125" style="3" customWidth="1"/>
    <col min="5" max="5" width="11.28515625" style="4" customWidth="1"/>
    <col min="6" max="6" width="10.28515625" style="11" customWidth="1"/>
    <col min="7" max="7" width="5.42578125" style="11" customWidth="1"/>
    <col min="8" max="10" width="41.28515625" style="1" customWidth="1"/>
    <col min="11" max="16384" width="9.140625" style="11"/>
  </cols>
  <sheetData>
    <row r="1" spans="1:11" x14ac:dyDescent="0.25">
      <c r="B1" s="250"/>
      <c r="C1" s="307" t="s">
        <v>338</v>
      </c>
      <c r="D1" s="308"/>
      <c r="E1" s="255"/>
    </row>
    <row r="2" spans="1:11" x14ac:dyDescent="0.25">
      <c r="B2" s="250"/>
      <c r="C2" s="307" t="s">
        <v>339</v>
      </c>
      <c r="D2" s="308"/>
      <c r="E2" s="255"/>
    </row>
    <row r="3" spans="1:11" x14ac:dyDescent="0.25">
      <c r="B3" s="250"/>
      <c r="C3" s="307" t="s">
        <v>340</v>
      </c>
      <c r="D3" s="309"/>
      <c r="E3" s="255"/>
    </row>
    <row r="4" spans="1:11" x14ac:dyDescent="0.25">
      <c r="A4" s="255"/>
      <c r="B4" s="255"/>
      <c r="C4" s="307" t="s">
        <v>341</v>
      </c>
      <c r="D4" s="308"/>
      <c r="E4" s="255"/>
    </row>
    <row r="5" spans="1:11" ht="19.5" customHeight="1" x14ac:dyDescent="0.25">
      <c r="A5" s="255"/>
      <c r="B5" s="255"/>
      <c r="C5" s="310" t="s">
        <v>342</v>
      </c>
      <c r="D5" s="308"/>
      <c r="E5" s="255"/>
    </row>
    <row r="6" spans="1:11" x14ac:dyDescent="0.25">
      <c r="A6" s="256"/>
      <c r="B6" s="256"/>
      <c r="C6" s="307"/>
      <c r="D6" s="308"/>
      <c r="E6" s="256"/>
    </row>
    <row r="7" spans="1:11" ht="15.75" x14ac:dyDescent="0.25">
      <c r="A7" s="250"/>
      <c r="B7" s="250"/>
      <c r="C7" s="310"/>
      <c r="D7" s="308"/>
      <c r="E7" s="254" t="s">
        <v>337</v>
      </c>
    </row>
    <row r="8" spans="1:11" x14ac:dyDescent="0.25">
      <c r="A8" s="250"/>
      <c r="B8" s="250"/>
      <c r="C8" s="311"/>
      <c r="D8" s="311"/>
      <c r="E8" s="251"/>
    </row>
    <row r="9" spans="1:11" ht="15" customHeight="1" thickBot="1" x14ac:dyDescent="0.3">
      <c r="A9" s="257" t="s">
        <v>35</v>
      </c>
      <c r="B9" s="257"/>
      <c r="C9" s="257"/>
      <c r="D9" s="257"/>
      <c r="E9" s="257"/>
    </row>
    <row r="10" spans="1:11" ht="15" customHeight="1" thickBot="1" x14ac:dyDescent="0.3">
      <c r="A10" s="261" t="s">
        <v>4</v>
      </c>
      <c r="B10" s="262"/>
      <c r="C10" s="262"/>
      <c r="D10" s="262"/>
      <c r="E10" s="263"/>
    </row>
    <row r="11" spans="1:11" ht="14.25" customHeight="1" x14ac:dyDescent="0.25">
      <c r="A11" s="264" t="s">
        <v>323</v>
      </c>
      <c r="B11" s="265"/>
      <c r="C11" s="265"/>
      <c r="D11" s="265"/>
      <c r="E11" s="266"/>
    </row>
    <row r="12" spans="1:11" ht="14.25" customHeight="1" x14ac:dyDescent="0.25">
      <c r="A12" s="267" t="s">
        <v>324</v>
      </c>
      <c r="B12" s="268"/>
      <c r="C12" s="268"/>
      <c r="D12" s="268"/>
      <c r="E12" s="269"/>
    </row>
    <row r="13" spans="1:11" ht="14.25" customHeight="1" x14ac:dyDescent="0.25">
      <c r="A13" s="290" t="s">
        <v>325</v>
      </c>
      <c r="B13" s="291"/>
      <c r="C13" s="291"/>
      <c r="D13" s="291"/>
      <c r="E13" s="292"/>
      <c r="H13" s="12"/>
    </row>
    <row r="14" spans="1:11" ht="14.25" customHeight="1" x14ac:dyDescent="0.25">
      <c r="A14" s="267" t="s">
        <v>326</v>
      </c>
      <c r="B14" s="268"/>
      <c r="C14" s="268"/>
      <c r="D14" s="268"/>
      <c r="E14" s="269"/>
      <c r="F14" s="14"/>
      <c r="H14" s="293"/>
      <c r="I14" s="293"/>
      <c r="J14" s="293"/>
      <c r="K14" s="18"/>
    </row>
    <row r="15" spans="1:11" ht="14.25" customHeight="1" x14ac:dyDescent="0.25">
      <c r="A15" s="270" t="s">
        <v>327</v>
      </c>
      <c r="B15" s="271"/>
      <c r="C15" s="271"/>
      <c r="D15" s="271"/>
      <c r="E15" s="272"/>
      <c r="F15" s="14"/>
      <c r="H15" s="35"/>
      <c r="I15" s="35"/>
      <c r="J15" s="35"/>
      <c r="K15" s="18"/>
    </row>
    <row r="16" spans="1:11" ht="14.25" customHeight="1" x14ac:dyDescent="0.25">
      <c r="A16" s="287" t="s">
        <v>328</v>
      </c>
      <c r="B16" s="288"/>
      <c r="C16" s="288"/>
      <c r="D16" s="288"/>
      <c r="E16" s="289"/>
      <c r="F16" s="14"/>
      <c r="H16" s="17"/>
      <c r="I16" s="17"/>
      <c r="J16" s="17"/>
      <c r="K16" s="18"/>
    </row>
    <row r="17" spans="1:11" ht="14.25" customHeight="1" x14ac:dyDescent="0.25">
      <c r="A17" s="267" t="s">
        <v>332</v>
      </c>
      <c r="B17" s="268"/>
      <c r="C17" s="268"/>
      <c r="D17" s="268"/>
      <c r="E17" s="269"/>
      <c r="F17" s="14"/>
      <c r="H17" s="17"/>
      <c r="I17" s="17"/>
      <c r="J17" s="17"/>
      <c r="K17" s="18"/>
    </row>
    <row r="18" spans="1:11" ht="14.25" customHeight="1" thickBot="1" x14ac:dyDescent="0.3">
      <c r="A18" s="273" t="s">
        <v>329</v>
      </c>
      <c r="B18" s="274"/>
      <c r="C18" s="274"/>
      <c r="D18" s="274"/>
      <c r="E18" s="275"/>
      <c r="F18" s="14"/>
      <c r="H18" s="42"/>
      <c r="I18" s="42"/>
      <c r="J18" s="42"/>
      <c r="K18" s="18"/>
    </row>
    <row r="19" spans="1:11" ht="30.75" thickBot="1" x14ac:dyDescent="0.3">
      <c r="A19" s="6" t="s">
        <v>0</v>
      </c>
      <c r="B19" s="7" t="s">
        <v>1</v>
      </c>
      <c r="C19" s="7" t="s">
        <v>330</v>
      </c>
      <c r="D19" s="8" t="s">
        <v>2</v>
      </c>
      <c r="E19" s="13" t="s">
        <v>331</v>
      </c>
      <c r="F19" s="14"/>
      <c r="H19" s="17"/>
      <c r="I19" s="17"/>
      <c r="J19" s="17"/>
      <c r="K19" s="18"/>
    </row>
    <row r="20" spans="1:11" ht="15.75" thickBot="1" x14ac:dyDescent="0.3">
      <c r="A20" s="281" t="s">
        <v>12</v>
      </c>
      <c r="B20" s="282"/>
      <c r="C20" s="282"/>
      <c r="D20" s="282"/>
      <c r="E20" s="283"/>
      <c r="F20" s="14"/>
      <c r="H20" s="17"/>
      <c r="I20" s="17"/>
      <c r="J20" s="17"/>
      <c r="K20" s="18"/>
    </row>
    <row r="21" spans="1:11" ht="18.75" customHeight="1" x14ac:dyDescent="0.25">
      <c r="A21" s="5" t="s">
        <v>66</v>
      </c>
      <c r="B21" s="25" t="s">
        <v>10</v>
      </c>
      <c r="C21" s="15" t="s">
        <v>120</v>
      </c>
      <c r="D21" s="284"/>
      <c r="E21" s="94">
        <f>Таблица!E4</f>
        <v>39806</v>
      </c>
    </row>
    <row r="22" spans="1:11" ht="36.75" customHeight="1" x14ac:dyDescent="0.25">
      <c r="A22" s="176" t="s">
        <v>67</v>
      </c>
      <c r="B22" s="26" t="s">
        <v>10</v>
      </c>
      <c r="C22" s="19" t="s">
        <v>119</v>
      </c>
      <c r="D22" s="285"/>
      <c r="E22" s="95">
        <f>Таблица!E5</f>
        <v>42537.3</v>
      </c>
    </row>
    <row r="23" spans="1:11" ht="36.75" customHeight="1" thickBot="1" x14ac:dyDescent="0.3">
      <c r="A23" s="2" t="s">
        <v>68</v>
      </c>
      <c r="B23" s="27" t="s">
        <v>10</v>
      </c>
      <c r="C23" s="16" t="s">
        <v>69</v>
      </c>
      <c r="D23" s="286"/>
      <c r="E23" s="96">
        <f>Таблица!E6</f>
        <v>45290.700000000004</v>
      </c>
    </row>
    <row r="24" spans="1:11" ht="34.5" customHeight="1" x14ac:dyDescent="0.25">
      <c r="A24" s="5" t="s">
        <v>100</v>
      </c>
      <c r="B24" s="25" t="s">
        <v>74</v>
      </c>
      <c r="C24" s="15" t="s">
        <v>13</v>
      </c>
      <c r="D24" s="70"/>
      <c r="E24" s="94">
        <f>Таблица!E7</f>
        <v>76267.100000000006</v>
      </c>
    </row>
    <row r="25" spans="1:11" ht="34.5" customHeight="1" x14ac:dyDescent="0.25">
      <c r="A25" s="176" t="s">
        <v>101</v>
      </c>
      <c r="B25" s="26" t="s">
        <v>74</v>
      </c>
      <c r="C25" s="19" t="s">
        <v>20</v>
      </c>
      <c r="D25" s="71"/>
      <c r="E25" s="95">
        <f>Таблица!E8</f>
        <v>78819</v>
      </c>
    </row>
    <row r="26" spans="1:11" ht="42" customHeight="1" x14ac:dyDescent="0.25">
      <c r="A26" s="48" t="s">
        <v>102</v>
      </c>
      <c r="B26" s="44" t="s">
        <v>29</v>
      </c>
      <c r="C26" s="43" t="s">
        <v>13</v>
      </c>
      <c r="D26" s="73"/>
      <c r="E26" s="97">
        <f>Таблица!E9</f>
        <v>76267.100000000006</v>
      </c>
    </row>
    <row r="27" spans="1:11" ht="42" customHeight="1" thickBot="1" x14ac:dyDescent="0.3">
      <c r="A27" s="2" t="s">
        <v>103</v>
      </c>
      <c r="B27" s="27" t="s">
        <v>29</v>
      </c>
      <c r="C27" s="16" t="s">
        <v>20</v>
      </c>
      <c r="D27" s="72"/>
      <c r="E27" s="96">
        <f>Таблица!E10</f>
        <v>78819</v>
      </c>
    </row>
    <row r="28" spans="1:11" ht="18.75" customHeight="1" thickBot="1" x14ac:dyDescent="0.3">
      <c r="A28" s="278" t="s">
        <v>112</v>
      </c>
      <c r="B28" s="279"/>
      <c r="C28" s="279"/>
      <c r="D28" s="279"/>
      <c r="E28" s="280"/>
    </row>
    <row r="29" spans="1:11" ht="32.25" customHeight="1" x14ac:dyDescent="0.25">
      <c r="A29" s="5" t="s">
        <v>72</v>
      </c>
      <c r="B29" s="59" t="s">
        <v>314</v>
      </c>
      <c r="C29" s="15" t="s">
        <v>333</v>
      </c>
      <c r="D29" s="276"/>
      <c r="E29" s="94">
        <f>Таблица!E11</f>
        <v>13508.300000000001</v>
      </c>
    </row>
    <row r="30" spans="1:11" ht="32.25" customHeight="1" thickBot="1" x14ac:dyDescent="0.3">
      <c r="A30" s="2" t="s">
        <v>73</v>
      </c>
      <c r="B30" s="60" t="s">
        <v>315</v>
      </c>
      <c r="C30" s="16" t="s">
        <v>334</v>
      </c>
      <c r="D30" s="277"/>
      <c r="E30" s="96">
        <f>Таблица!E12</f>
        <v>17784</v>
      </c>
    </row>
    <row r="31" spans="1:11" ht="15.75" thickBot="1" x14ac:dyDescent="0.3">
      <c r="A31" s="258" t="s">
        <v>113</v>
      </c>
      <c r="B31" s="259"/>
      <c r="C31" s="259"/>
      <c r="D31" s="259"/>
      <c r="E31" s="260"/>
    </row>
    <row r="32" spans="1:11" ht="37.5" customHeight="1" x14ac:dyDescent="0.25">
      <c r="A32" s="5" t="s">
        <v>70</v>
      </c>
      <c r="B32" s="59" t="s">
        <v>14</v>
      </c>
      <c r="C32" s="15" t="s">
        <v>21</v>
      </c>
      <c r="D32" s="276"/>
      <c r="E32" s="94">
        <f>Таблица!E13</f>
        <v>42296.800000000003</v>
      </c>
    </row>
    <row r="33" spans="1:5" ht="37.5" customHeight="1" thickBot="1" x14ac:dyDescent="0.3">
      <c r="A33" s="2" t="s">
        <v>71</v>
      </c>
      <c r="B33" s="60" t="s">
        <v>14</v>
      </c>
      <c r="C33" s="16" t="s">
        <v>22</v>
      </c>
      <c r="D33" s="277"/>
      <c r="E33" s="96">
        <f>Таблица!E14</f>
        <v>50936.6</v>
      </c>
    </row>
    <row r="34" spans="1:5" ht="60" customHeight="1" thickBot="1" x14ac:dyDescent="0.3">
      <c r="A34" s="52" t="s">
        <v>48</v>
      </c>
      <c r="B34" s="61" t="s">
        <v>16</v>
      </c>
      <c r="C34" s="53" t="s">
        <v>17</v>
      </c>
      <c r="D34" s="54"/>
      <c r="E34" s="98">
        <f>Таблица!E15</f>
        <v>11190.4</v>
      </c>
    </row>
    <row r="35" spans="1:5" ht="15.75" thickBot="1" x14ac:dyDescent="0.3">
      <c r="A35" s="258" t="s">
        <v>7</v>
      </c>
      <c r="B35" s="259"/>
      <c r="C35" s="259"/>
      <c r="D35" s="259"/>
      <c r="E35" s="260"/>
    </row>
    <row r="36" spans="1:5" ht="63" customHeight="1" thickBot="1" x14ac:dyDescent="0.3">
      <c r="A36" s="52" t="s">
        <v>30</v>
      </c>
      <c r="B36" s="61" t="s">
        <v>6</v>
      </c>
      <c r="C36" s="53" t="s">
        <v>75</v>
      </c>
      <c r="D36" s="54"/>
      <c r="E36" s="98">
        <f>Таблица!E16</f>
        <v>17071.600000000002</v>
      </c>
    </row>
    <row r="37" spans="1:5" ht="64.5" customHeight="1" thickBot="1" x14ac:dyDescent="0.3">
      <c r="A37" s="52" t="s">
        <v>79</v>
      </c>
      <c r="B37" s="61" t="s">
        <v>15</v>
      </c>
      <c r="C37" s="53" t="s">
        <v>76</v>
      </c>
      <c r="D37" s="54"/>
      <c r="E37" s="98">
        <f>Таблица!E17</f>
        <v>36990.200000000004</v>
      </c>
    </row>
    <row r="38" spans="1:5" x14ac:dyDescent="0.25">
      <c r="B38" s="20"/>
    </row>
    <row r="39" spans="1:5" x14ac:dyDescent="0.25">
      <c r="B39" s="20"/>
    </row>
    <row r="40" spans="1:5" x14ac:dyDescent="0.25">
      <c r="B40" s="20"/>
    </row>
    <row r="41" spans="1:5" x14ac:dyDescent="0.25">
      <c r="B41" s="20"/>
    </row>
    <row r="42" spans="1:5" x14ac:dyDescent="0.25">
      <c r="B42" s="20"/>
    </row>
    <row r="43" spans="1:5" x14ac:dyDescent="0.25">
      <c r="B43" s="20"/>
    </row>
    <row r="44" spans="1:5" x14ac:dyDescent="0.25">
      <c r="B44" s="20"/>
    </row>
    <row r="45" spans="1:5" x14ac:dyDescent="0.25">
      <c r="B45" s="20"/>
    </row>
    <row r="46" spans="1:5" x14ac:dyDescent="0.25">
      <c r="B46" s="20"/>
    </row>
    <row r="47" spans="1:5" x14ac:dyDescent="0.25">
      <c r="B47" s="20"/>
    </row>
    <row r="48" spans="1:5" x14ac:dyDescent="0.25">
      <c r="B48" s="20"/>
    </row>
    <row r="49" spans="2:2" x14ac:dyDescent="0.25">
      <c r="B49" s="20"/>
    </row>
    <row r="50" spans="2:2" x14ac:dyDescent="0.25">
      <c r="B50" s="20"/>
    </row>
    <row r="51" spans="2:2" x14ac:dyDescent="0.25">
      <c r="B51" s="20"/>
    </row>
    <row r="52" spans="2:2" x14ac:dyDescent="0.25">
      <c r="B52" s="20"/>
    </row>
    <row r="53" spans="2:2" x14ac:dyDescent="0.25">
      <c r="B53" s="20"/>
    </row>
    <row r="54" spans="2:2" x14ac:dyDescent="0.25">
      <c r="B54" s="20"/>
    </row>
    <row r="55" spans="2:2" x14ac:dyDescent="0.25">
      <c r="B55" s="20"/>
    </row>
    <row r="56" spans="2:2" x14ac:dyDescent="0.25">
      <c r="B56" s="20"/>
    </row>
    <row r="57" spans="2:2" x14ac:dyDescent="0.25">
      <c r="B57" s="20"/>
    </row>
    <row r="58" spans="2:2" x14ac:dyDescent="0.25">
      <c r="B58" s="20"/>
    </row>
    <row r="59" spans="2:2" x14ac:dyDescent="0.25">
      <c r="B59" s="20"/>
    </row>
    <row r="60" spans="2:2" x14ac:dyDescent="0.25">
      <c r="B60" s="20"/>
    </row>
    <row r="61" spans="2:2" x14ac:dyDescent="0.25">
      <c r="B61" s="20"/>
    </row>
    <row r="62" spans="2:2" x14ac:dyDescent="0.25">
      <c r="B62" s="20"/>
    </row>
    <row r="63" spans="2:2" x14ac:dyDescent="0.25">
      <c r="B63" s="20"/>
    </row>
    <row r="64" spans="2:2" x14ac:dyDescent="0.25">
      <c r="B64" s="20"/>
    </row>
    <row r="65" spans="2:2" x14ac:dyDescent="0.25">
      <c r="B65" s="20"/>
    </row>
    <row r="66" spans="2:2" x14ac:dyDescent="0.25">
      <c r="B66" s="20"/>
    </row>
    <row r="67" spans="2:2" x14ac:dyDescent="0.25">
      <c r="B67" s="20"/>
    </row>
    <row r="68" spans="2:2" x14ac:dyDescent="0.25">
      <c r="B68" s="20"/>
    </row>
    <row r="69" spans="2:2" x14ac:dyDescent="0.25">
      <c r="B69" s="20"/>
    </row>
    <row r="70" spans="2:2" x14ac:dyDescent="0.25">
      <c r="B70" s="20"/>
    </row>
    <row r="71" spans="2:2" x14ac:dyDescent="0.25">
      <c r="B71" s="20"/>
    </row>
    <row r="72" spans="2:2" x14ac:dyDescent="0.25">
      <c r="B72" s="20"/>
    </row>
    <row r="73" spans="2:2" x14ac:dyDescent="0.25">
      <c r="B73" s="20"/>
    </row>
    <row r="74" spans="2:2" x14ac:dyDescent="0.25">
      <c r="B74" s="20"/>
    </row>
    <row r="75" spans="2:2" x14ac:dyDescent="0.25">
      <c r="B75" s="20"/>
    </row>
    <row r="76" spans="2:2" x14ac:dyDescent="0.25">
      <c r="B76" s="20"/>
    </row>
    <row r="77" spans="2:2" x14ac:dyDescent="0.25">
      <c r="B77" s="20"/>
    </row>
    <row r="78" spans="2:2" x14ac:dyDescent="0.25">
      <c r="B78" s="20"/>
    </row>
    <row r="79" spans="2:2" x14ac:dyDescent="0.25">
      <c r="B79" s="20"/>
    </row>
    <row r="80" spans="2:2" x14ac:dyDescent="0.25">
      <c r="B80" s="20"/>
    </row>
    <row r="81" spans="2:2" x14ac:dyDescent="0.25">
      <c r="B81" s="20"/>
    </row>
    <row r="82" spans="2:2" x14ac:dyDescent="0.25">
      <c r="B82" s="20"/>
    </row>
    <row r="83" spans="2:2" x14ac:dyDescent="0.25">
      <c r="B83" s="20"/>
    </row>
    <row r="84" spans="2:2" x14ac:dyDescent="0.25">
      <c r="B84" s="20"/>
    </row>
    <row r="85" spans="2:2" x14ac:dyDescent="0.25">
      <c r="B85" s="20"/>
    </row>
    <row r="86" spans="2:2" x14ac:dyDescent="0.25">
      <c r="B86" s="20"/>
    </row>
    <row r="87" spans="2:2" x14ac:dyDescent="0.25">
      <c r="B87" s="20"/>
    </row>
    <row r="88" spans="2:2" x14ac:dyDescent="0.25">
      <c r="B88" s="20"/>
    </row>
    <row r="89" spans="2:2" x14ac:dyDescent="0.25">
      <c r="B89" s="20"/>
    </row>
    <row r="90" spans="2:2" x14ac:dyDescent="0.25">
      <c r="B90" s="20"/>
    </row>
    <row r="91" spans="2:2" x14ac:dyDescent="0.25">
      <c r="B91" s="20"/>
    </row>
    <row r="92" spans="2:2" x14ac:dyDescent="0.25">
      <c r="B92" s="20"/>
    </row>
    <row r="93" spans="2:2" x14ac:dyDescent="0.25">
      <c r="B93" s="20"/>
    </row>
    <row r="94" spans="2:2" x14ac:dyDescent="0.25">
      <c r="B94" s="20"/>
    </row>
    <row r="95" spans="2:2" x14ac:dyDescent="0.25">
      <c r="B95" s="20"/>
    </row>
    <row r="96" spans="2:2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0"/>
    </row>
    <row r="100" spans="2:2" x14ac:dyDescent="0.25">
      <c r="B100" s="20"/>
    </row>
    <row r="101" spans="2:2" x14ac:dyDescent="0.25">
      <c r="B101" s="20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0"/>
    </row>
    <row r="112" spans="2:2" x14ac:dyDescent="0.25">
      <c r="B112" s="20"/>
    </row>
    <row r="113" spans="2:2" x14ac:dyDescent="0.25">
      <c r="B113" s="20"/>
    </row>
  </sheetData>
  <sheetProtection formatCells="0" formatColumns="0" formatRows="0" selectLockedCells="1"/>
  <mergeCells count="18">
    <mergeCell ref="A13:E13"/>
    <mergeCell ref="H14:J14"/>
    <mergeCell ref="A9:E9"/>
    <mergeCell ref="A35:E35"/>
    <mergeCell ref="A10:E10"/>
    <mergeCell ref="A11:E11"/>
    <mergeCell ref="A12:E12"/>
    <mergeCell ref="A14:E14"/>
    <mergeCell ref="A15:E15"/>
    <mergeCell ref="A18:E18"/>
    <mergeCell ref="D32:D33"/>
    <mergeCell ref="A28:E28"/>
    <mergeCell ref="D29:D30"/>
    <mergeCell ref="A20:E20"/>
    <mergeCell ref="D21:D23"/>
    <mergeCell ref="A31:E31"/>
    <mergeCell ref="A16:E16"/>
    <mergeCell ref="A17:E17"/>
  </mergeCells>
  <printOptions horizontalCentered="1"/>
  <pageMargins left="0.19685039370078741" right="0.19685039370078741" top="0.19685039370078741" bottom="0.19685039370078741" header="0" footer="0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6"/>
  <sheetViews>
    <sheetView showGridLines="0" zoomScaleNormal="100" workbookViewId="0">
      <selection activeCell="A7" sqref="A7:XFD7"/>
    </sheetView>
  </sheetViews>
  <sheetFormatPr defaultColWidth="9.140625" defaultRowHeight="15" x14ac:dyDescent="0.25"/>
  <cols>
    <col min="1" max="1" width="15.140625" style="3" customWidth="1"/>
    <col min="2" max="2" width="37.85546875" style="3" customWidth="1"/>
    <col min="3" max="3" width="14.5703125" style="21" customWidth="1"/>
    <col min="4" max="4" width="20.28515625" style="3" customWidth="1"/>
    <col min="5" max="5" width="11.5703125" style="4" customWidth="1"/>
    <col min="6" max="6" width="10.28515625" style="11" customWidth="1"/>
    <col min="7" max="7" width="14.5703125" style="11" customWidth="1"/>
    <col min="8" max="10" width="16.28515625" style="1" customWidth="1"/>
    <col min="11" max="16384" width="9.140625" style="11"/>
  </cols>
  <sheetData>
    <row r="1" spans="1:11" ht="19.5" thickBot="1" x14ac:dyDescent="0.3">
      <c r="A1" s="293" t="s">
        <v>118</v>
      </c>
      <c r="B1" s="293"/>
      <c r="C1" s="293"/>
      <c r="D1" s="293"/>
      <c r="E1" s="293"/>
      <c r="H1" s="29"/>
      <c r="I1" s="29"/>
      <c r="J1" s="29"/>
      <c r="K1" s="18"/>
    </row>
    <row r="2" spans="1:11" ht="14.25" customHeight="1" thickBot="1" x14ac:dyDescent="0.3">
      <c r="A2" s="252"/>
      <c r="B2" s="253"/>
      <c r="C2" s="253"/>
      <c r="D2" s="297" t="str">
        <f>'Столы, тумбы'!E7</f>
        <v>Измененен: 09.09.2024</v>
      </c>
      <c r="E2" s="298"/>
      <c r="H2" s="293"/>
      <c r="I2" s="293"/>
      <c r="J2" s="293"/>
      <c r="K2" s="18"/>
    </row>
    <row r="3" spans="1:11" ht="34.5" customHeight="1" thickBot="1" x14ac:dyDescent="0.3">
      <c r="A3" s="66" t="s">
        <v>0</v>
      </c>
      <c r="B3" s="67" t="s">
        <v>1</v>
      </c>
      <c r="C3" s="67" t="s">
        <v>330</v>
      </c>
      <c r="D3" s="68" t="s">
        <v>2</v>
      </c>
      <c r="E3" s="69" t="s">
        <v>331</v>
      </c>
      <c r="F3" s="14"/>
      <c r="H3" s="293"/>
      <c r="I3" s="293"/>
      <c r="J3" s="293"/>
      <c r="K3" s="18"/>
    </row>
    <row r="4" spans="1:11" ht="18" customHeight="1" thickBot="1" x14ac:dyDescent="0.3">
      <c r="A4" s="294" t="s">
        <v>8</v>
      </c>
      <c r="B4" s="295"/>
      <c r="C4" s="295"/>
      <c r="D4" s="295"/>
      <c r="E4" s="296"/>
      <c r="F4" s="14"/>
      <c r="H4" s="28"/>
      <c r="I4" s="28"/>
      <c r="J4" s="28"/>
      <c r="K4" s="18"/>
    </row>
    <row r="5" spans="1:11" ht="78" customHeight="1" x14ac:dyDescent="0.25">
      <c r="A5" s="36" t="s">
        <v>81</v>
      </c>
      <c r="B5" s="55" t="s">
        <v>58</v>
      </c>
      <c r="C5" s="37" t="s">
        <v>25</v>
      </c>
      <c r="D5" s="38"/>
      <c r="E5" s="94">
        <f>Таблица!E18</f>
        <v>35826.700000000004</v>
      </c>
      <c r="H5" s="10"/>
      <c r="I5" s="10"/>
      <c r="J5" s="9"/>
    </row>
    <row r="6" spans="1:11" ht="78" customHeight="1" x14ac:dyDescent="0.25">
      <c r="A6" s="45" t="s">
        <v>80</v>
      </c>
      <c r="B6" s="56" t="s">
        <v>57</v>
      </c>
      <c r="C6" s="46" t="s">
        <v>25</v>
      </c>
      <c r="D6" s="47"/>
      <c r="E6" s="99">
        <f>Таблица!E19</f>
        <v>35826.700000000004</v>
      </c>
      <c r="H6" s="10"/>
      <c r="I6" s="10"/>
      <c r="J6" s="9"/>
    </row>
    <row r="7" spans="1:11" ht="78" customHeight="1" x14ac:dyDescent="0.25">
      <c r="A7" s="39" t="s">
        <v>106</v>
      </c>
      <c r="B7" s="57" t="s">
        <v>108</v>
      </c>
      <c r="C7" s="40" t="s">
        <v>25</v>
      </c>
      <c r="D7" s="41"/>
      <c r="E7" s="97">
        <f>Таблица!E20</f>
        <v>36810.800000000003</v>
      </c>
      <c r="H7" s="10"/>
      <c r="I7" s="10"/>
      <c r="J7" s="9"/>
    </row>
    <row r="8" spans="1:11" ht="78" customHeight="1" thickBot="1" x14ac:dyDescent="0.3">
      <c r="A8" s="49" t="s">
        <v>107</v>
      </c>
      <c r="B8" s="58" t="s">
        <v>109</v>
      </c>
      <c r="C8" s="50" t="s">
        <v>25</v>
      </c>
      <c r="D8" s="51"/>
      <c r="E8" s="95">
        <f>Таблица!E21</f>
        <v>36810.800000000003</v>
      </c>
      <c r="H8" s="10"/>
      <c r="I8" s="10"/>
      <c r="J8" s="9"/>
    </row>
    <row r="9" spans="1:11" ht="78" customHeight="1" x14ac:dyDescent="0.25">
      <c r="A9" s="36" t="s">
        <v>31</v>
      </c>
      <c r="B9" s="55" t="s">
        <v>110</v>
      </c>
      <c r="C9" s="37" t="s">
        <v>26</v>
      </c>
      <c r="D9" s="38"/>
      <c r="E9" s="100">
        <f>Таблица!E22</f>
        <v>57591.3</v>
      </c>
    </row>
    <row r="10" spans="1:11" ht="78" customHeight="1" x14ac:dyDescent="0.25">
      <c r="A10" s="39" t="s">
        <v>111</v>
      </c>
      <c r="B10" s="57" t="s">
        <v>34</v>
      </c>
      <c r="C10" s="40" t="s">
        <v>26</v>
      </c>
      <c r="D10" s="41"/>
      <c r="E10" s="101">
        <f>Таблица!E23</f>
        <v>49120.5</v>
      </c>
    </row>
    <row r="11" spans="1:11" ht="78" customHeight="1" thickBot="1" x14ac:dyDescent="0.3">
      <c r="A11" s="39" t="s">
        <v>32</v>
      </c>
      <c r="B11" s="57" t="s">
        <v>19</v>
      </c>
      <c r="C11" s="40" t="s">
        <v>26</v>
      </c>
      <c r="D11" s="41"/>
      <c r="E11" s="101">
        <f>Таблица!E24</f>
        <v>59052.5</v>
      </c>
    </row>
    <row r="12" spans="1:11" ht="78" customHeight="1" x14ac:dyDescent="0.25">
      <c r="A12" s="36" t="s">
        <v>148</v>
      </c>
      <c r="B12" s="55" t="s">
        <v>27</v>
      </c>
      <c r="C12" s="37" t="s">
        <v>77</v>
      </c>
      <c r="D12" s="38"/>
      <c r="E12" s="100">
        <f>Таблица!E25</f>
        <v>31981.300000000003</v>
      </c>
    </row>
    <row r="13" spans="1:11" ht="78" customHeight="1" thickBot="1" x14ac:dyDescent="0.3">
      <c r="A13" s="39" t="s">
        <v>149</v>
      </c>
      <c r="B13" s="57" t="s">
        <v>28</v>
      </c>
      <c r="C13" s="40" t="s">
        <v>77</v>
      </c>
      <c r="D13" s="41"/>
      <c r="E13" s="101">
        <f>Таблица!E26</f>
        <v>39820.300000000003</v>
      </c>
    </row>
    <row r="14" spans="1:11" s="21" customFormat="1" ht="64.5" customHeight="1" thickBot="1" x14ac:dyDescent="0.3">
      <c r="A14" s="62" t="s">
        <v>33</v>
      </c>
      <c r="B14" s="63" t="s">
        <v>23</v>
      </c>
      <c r="C14" s="64" t="s">
        <v>78</v>
      </c>
      <c r="D14" s="65"/>
      <c r="E14" s="102">
        <f>Таблица!E27</f>
        <v>24429.600000000002</v>
      </c>
      <c r="F14" s="11"/>
      <c r="G14" s="11"/>
      <c r="H14" s="1"/>
      <c r="I14" s="1"/>
      <c r="J14" s="1"/>
      <c r="K14" s="11"/>
    </row>
    <row r="15" spans="1:11" s="21" customFormat="1" x14ac:dyDescent="0.25">
      <c r="A15" s="3"/>
      <c r="B15" s="20"/>
      <c r="D15" s="3"/>
      <c r="E15" s="4"/>
      <c r="F15" s="11"/>
      <c r="G15" s="11"/>
      <c r="H15" s="1"/>
      <c r="I15" s="1"/>
      <c r="J15" s="1"/>
      <c r="K15" s="11"/>
    </row>
    <row r="16" spans="1:11" s="21" customFormat="1" x14ac:dyDescent="0.25">
      <c r="A16" s="3"/>
      <c r="B16" s="20"/>
      <c r="D16" s="3"/>
      <c r="E16" s="4"/>
      <c r="F16" s="11"/>
      <c r="G16" s="11"/>
      <c r="H16" s="1"/>
      <c r="I16" s="1"/>
      <c r="J16" s="1"/>
      <c r="K16" s="11"/>
    </row>
    <row r="17" spans="1:11" s="21" customFormat="1" x14ac:dyDescent="0.25">
      <c r="A17" s="3"/>
      <c r="B17" s="20"/>
      <c r="D17" s="3"/>
      <c r="E17" s="4"/>
      <c r="F17" s="11"/>
      <c r="G17" s="11"/>
      <c r="H17" s="1"/>
      <c r="I17" s="1"/>
      <c r="J17" s="1"/>
      <c r="K17" s="11"/>
    </row>
    <row r="18" spans="1:11" s="21" customFormat="1" x14ac:dyDescent="0.25">
      <c r="A18" s="3"/>
      <c r="B18" s="20"/>
      <c r="D18" s="3"/>
      <c r="E18" s="4"/>
      <c r="F18" s="11"/>
      <c r="G18" s="11"/>
      <c r="H18" s="1"/>
      <c r="I18" s="1"/>
      <c r="J18" s="1"/>
      <c r="K18" s="11"/>
    </row>
    <row r="19" spans="1:11" s="21" customFormat="1" x14ac:dyDescent="0.25">
      <c r="A19" s="3"/>
      <c r="B19" s="20"/>
      <c r="D19" s="3"/>
      <c r="E19" s="4"/>
      <c r="F19" s="11"/>
      <c r="G19" s="11"/>
      <c r="H19" s="1"/>
      <c r="I19" s="1"/>
      <c r="J19" s="1"/>
      <c r="K19" s="11"/>
    </row>
    <row r="20" spans="1:11" s="21" customFormat="1" x14ac:dyDescent="0.25">
      <c r="A20" s="3"/>
      <c r="B20" s="20"/>
      <c r="D20" s="3"/>
      <c r="E20" s="4"/>
      <c r="F20" s="11"/>
      <c r="G20" s="11"/>
      <c r="H20" s="1"/>
      <c r="I20" s="1"/>
      <c r="J20" s="1"/>
      <c r="K20" s="11"/>
    </row>
    <row r="21" spans="1:11" s="21" customFormat="1" x14ac:dyDescent="0.25">
      <c r="A21" s="3"/>
      <c r="B21" s="20"/>
      <c r="D21" s="3"/>
      <c r="E21" s="4"/>
      <c r="F21" s="11"/>
      <c r="G21" s="11"/>
      <c r="H21" s="1"/>
      <c r="I21" s="1"/>
      <c r="J21" s="1"/>
      <c r="K21" s="11"/>
    </row>
    <row r="22" spans="1:11" s="21" customFormat="1" x14ac:dyDescent="0.25">
      <c r="A22" s="3"/>
      <c r="B22" s="20"/>
      <c r="D22" s="3"/>
      <c r="E22" s="4"/>
      <c r="F22" s="11"/>
      <c r="G22" s="11"/>
      <c r="H22" s="1"/>
      <c r="I22" s="1"/>
      <c r="J22" s="1"/>
      <c r="K22" s="11"/>
    </row>
    <row r="23" spans="1:11" s="21" customFormat="1" x14ac:dyDescent="0.25">
      <c r="A23" s="3"/>
      <c r="B23" s="20"/>
      <c r="D23" s="3"/>
      <c r="E23" s="4"/>
      <c r="F23" s="11"/>
      <c r="G23" s="11"/>
      <c r="H23" s="1"/>
      <c r="I23" s="1"/>
      <c r="J23" s="1"/>
      <c r="K23" s="11"/>
    </row>
    <row r="24" spans="1:11" s="21" customFormat="1" x14ac:dyDescent="0.25">
      <c r="A24" s="3"/>
      <c r="B24" s="20"/>
      <c r="D24" s="3"/>
      <c r="E24" s="4"/>
      <c r="F24" s="11"/>
      <c r="G24" s="11"/>
      <c r="H24" s="1"/>
      <c r="I24" s="1"/>
      <c r="J24" s="1"/>
      <c r="K24" s="11"/>
    </row>
    <row r="25" spans="1:11" s="21" customFormat="1" x14ac:dyDescent="0.25">
      <c r="A25" s="3"/>
      <c r="B25" s="20"/>
      <c r="D25" s="3"/>
      <c r="E25" s="4"/>
      <c r="F25" s="11"/>
      <c r="G25" s="11"/>
      <c r="H25" s="1"/>
      <c r="I25" s="1"/>
      <c r="J25" s="1"/>
      <c r="K25" s="11"/>
    </row>
    <row r="26" spans="1:11" s="21" customFormat="1" x14ac:dyDescent="0.25">
      <c r="A26" s="3"/>
      <c r="B26" s="20"/>
      <c r="D26" s="3"/>
      <c r="E26" s="4"/>
      <c r="F26" s="11"/>
      <c r="G26" s="11"/>
      <c r="H26" s="1"/>
      <c r="I26" s="1"/>
      <c r="J26" s="1"/>
      <c r="K26" s="11"/>
    </row>
    <row r="27" spans="1:11" s="21" customFormat="1" x14ac:dyDescent="0.25">
      <c r="A27" s="3"/>
      <c r="B27" s="20"/>
      <c r="D27" s="3"/>
      <c r="E27" s="4"/>
      <c r="F27" s="11"/>
      <c r="G27" s="11"/>
      <c r="H27" s="1"/>
      <c r="I27" s="1"/>
      <c r="J27" s="1"/>
      <c r="K27" s="11"/>
    </row>
    <row r="28" spans="1:11" s="21" customFormat="1" x14ac:dyDescent="0.25">
      <c r="A28" s="3"/>
      <c r="B28" s="20"/>
      <c r="D28" s="3"/>
      <c r="E28" s="4"/>
      <c r="F28" s="11"/>
      <c r="G28" s="11"/>
      <c r="H28" s="1"/>
      <c r="I28" s="1"/>
      <c r="J28" s="1"/>
      <c r="K28" s="11"/>
    </row>
    <row r="29" spans="1:11" s="21" customFormat="1" x14ac:dyDescent="0.25">
      <c r="A29" s="3"/>
      <c r="B29" s="20"/>
      <c r="D29" s="3"/>
      <c r="E29" s="4"/>
      <c r="F29" s="11"/>
      <c r="G29" s="11"/>
      <c r="H29" s="1"/>
      <c r="I29" s="1"/>
      <c r="J29" s="1"/>
      <c r="K29" s="11"/>
    </row>
    <row r="30" spans="1:11" s="21" customFormat="1" x14ac:dyDescent="0.25">
      <c r="A30" s="3"/>
      <c r="B30" s="20"/>
      <c r="D30" s="3"/>
      <c r="E30" s="4"/>
      <c r="F30" s="11"/>
      <c r="G30" s="11"/>
      <c r="H30" s="1"/>
      <c r="I30" s="1"/>
      <c r="J30" s="1"/>
      <c r="K30" s="11"/>
    </row>
    <row r="31" spans="1:11" s="21" customFormat="1" x14ac:dyDescent="0.25">
      <c r="A31" s="3"/>
      <c r="B31" s="20"/>
      <c r="D31" s="3"/>
      <c r="E31" s="4"/>
      <c r="F31" s="11"/>
      <c r="G31" s="11"/>
      <c r="H31" s="1"/>
      <c r="I31" s="1"/>
      <c r="J31" s="1"/>
      <c r="K31" s="11"/>
    </row>
    <row r="32" spans="1:11" s="21" customFormat="1" x14ac:dyDescent="0.25">
      <c r="A32" s="3"/>
      <c r="B32" s="20"/>
      <c r="D32" s="3"/>
      <c r="E32" s="4"/>
      <c r="F32" s="11"/>
      <c r="G32" s="11"/>
      <c r="H32" s="1"/>
      <c r="I32" s="1"/>
      <c r="J32" s="1"/>
      <c r="K32" s="11"/>
    </row>
    <row r="33" spans="1:11" s="21" customFormat="1" x14ac:dyDescent="0.25">
      <c r="A33" s="3"/>
      <c r="B33" s="20"/>
      <c r="D33" s="3"/>
      <c r="E33" s="4"/>
      <c r="F33" s="11"/>
      <c r="G33" s="11"/>
      <c r="H33" s="1"/>
      <c r="I33" s="1"/>
      <c r="J33" s="1"/>
      <c r="K33" s="11"/>
    </row>
    <row r="34" spans="1:11" s="21" customFormat="1" x14ac:dyDescent="0.25">
      <c r="A34" s="3"/>
      <c r="B34" s="20"/>
      <c r="D34" s="3"/>
      <c r="E34" s="4"/>
      <c r="F34" s="11"/>
      <c r="G34" s="11"/>
      <c r="H34" s="1"/>
      <c r="I34" s="1"/>
      <c r="J34" s="1"/>
      <c r="K34" s="11"/>
    </row>
    <row r="35" spans="1:11" s="21" customFormat="1" x14ac:dyDescent="0.25">
      <c r="A35" s="3"/>
      <c r="B35" s="20"/>
      <c r="D35" s="3"/>
      <c r="E35" s="4"/>
      <c r="F35" s="11"/>
      <c r="G35" s="11"/>
      <c r="H35" s="1"/>
      <c r="I35" s="1"/>
      <c r="J35" s="1"/>
      <c r="K35" s="11"/>
    </row>
    <row r="36" spans="1:11" s="21" customFormat="1" x14ac:dyDescent="0.25">
      <c r="A36" s="3"/>
      <c r="B36" s="20"/>
      <c r="D36" s="3"/>
      <c r="E36" s="4"/>
      <c r="F36" s="11"/>
      <c r="G36" s="11"/>
      <c r="H36" s="1"/>
      <c r="I36" s="1"/>
      <c r="J36" s="1"/>
      <c r="K36" s="11"/>
    </row>
    <row r="37" spans="1:11" s="21" customFormat="1" x14ac:dyDescent="0.25">
      <c r="A37" s="3"/>
      <c r="B37" s="20"/>
      <c r="D37" s="3"/>
      <c r="E37" s="4"/>
      <c r="F37" s="11"/>
      <c r="G37" s="11"/>
      <c r="H37" s="1"/>
      <c r="I37" s="1"/>
      <c r="J37" s="1"/>
      <c r="K37" s="11"/>
    </row>
    <row r="38" spans="1:11" s="21" customFormat="1" x14ac:dyDescent="0.25">
      <c r="A38" s="3"/>
      <c r="B38" s="20"/>
      <c r="D38" s="3"/>
      <c r="E38" s="4"/>
      <c r="F38" s="11"/>
      <c r="G38" s="11"/>
      <c r="H38" s="1"/>
      <c r="I38" s="1"/>
      <c r="J38" s="1"/>
      <c r="K38" s="11"/>
    </row>
    <row r="39" spans="1:11" s="21" customFormat="1" x14ac:dyDescent="0.25">
      <c r="A39" s="3"/>
      <c r="B39" s="20"/>
      <c r="D39" s="3"/>
      <c r="E39" s="4"/>
      <c r="F39" s="11"/>
      <c r="G39" s="11"/>
      <c r="H39" s="1"/>
      <c r="I39" s="1"/>
      <c r="J39" s="1"/>
      <c r="K39" s="11"/>
    </row>
    <row r="40" spans="1:11" s="21" customFormat="1" x14ac:dyDescent="0.25">
      <c r="A40" s="3"/>
      <c r="B40" s="20"/>
      <c r="D40" s="3"/>
      <c r="E40" s="4"/>
      <c r="F40" s="11"/>
      <c r="G40" s="11"/>
      <c r="H40" s="1"/>
      <c r="I40" s="1"/>
      <c r="J40" s="1"/>
      <c r="K40" s="11"/>
    </row>
    <row r="41" spans="1:11" s="21" customFormat="1" x14ac:dyDescent="0.25">
      <c r="A41" s="3"/>
      <c r="B41" s="20"/>
      <c r="D41" s="3"/>
      <c r="E41" s="4"/>
      <c r="F41" s="11"/>
      <c r="G41" s="11"/>
      <c r="H41" s="1"/>
      <c r="I41" s="1"/>
      <c r="J41" s="1"/>
      <c r="K41" s="11"/>
    </row>
    <row r="42" spans="1:11" s="21" customFormat="1" x14ac:dyDescent="0.25">
      <c r="A42" s="3"/>
      <c r="B42" s="20"/>
      <c r="D42" s="3"/>
      <c r="E42" s="4"/>
      <c r="F42" s="11"/>
      <c r="G42" s="11"/>
      <c r="H42" s="1"/>
      <c r="I42" s="1"/>
      <c r="J42" s="1"/>
      <c r="K42" s="11"/>
    </row>
    <row r="43" spans="1:11" s="21" customFormat="1" x14ac:dyDescent="0.25">
      <c r="A43" s="3"/>
      <c r="B43" s="20"/>
      <c r="D43" s="3"/>
      <c r="E43" s="4"/>
      <c r="F43" s="11"/>
      <c r="G43" s="11"/>
      <c r="H43" s="1"/>
      <c r="I43" s="1"/>
      <c r="J43" s="1"/>
      <c r="K43" s="11"/>
    </row>
    <row r="44" spans="1:11" s="21" customFormat="1" x14ac:dyDescent="0.25">
      <c r="A44" s="3"/>
      <c r="B44" s="20"/>
      <c r="D44" s="3"/>
      <c r="E44" s="4"/>
      <c r="F44" s="11"/>
      <c r="G44" s="11"/>
      <c r="H44" s="1"/>
      <c r="I44" s="1"/>
      <c r="J44" s="1"/>
      <c r="K44" s="11"/>
    </row>
    <row r="45" spans="1:11" s="21" customFormat="1" x14ac:dyDescent="0.25">
      <c r="A45" s="3"/>
      <c r="B45" s="20"/>
      <c r="D45" s="3"/>
      <c r="E45" s="4"/>
      <c r="F45" s="11"/>
      <c r="G45" s="11"/>
      <c r="H45" s="1"/>
      <c r="I45" s="1"/>
      <c r="J45" s="1"/>
      <c r="K45" s="11"/>
    </row>
    <row r="46" spans="1:11" s="21" customFormat="1" x14ac:dyDescent="0.25">
      <c r="A46" s="3"/>
      <c r="B46" s="20"/>
      <c r="D46" s="3"/>
      <c r="E46" s="4"/>
      <c r="F46" s="11"/>
      <c r="G46" s="11"/>
      <c r="H46" s="1"/>
      <c r="I46" s="1"/>
      <c r="J46" s="1"/>
      <c r="K46" s="11"/>
    </row>
  </sheetData>
  <sheetProtection formatCells="0" formatColumns="0" formatRows="0" selectLockedCells="1"/>
  <mergeCells count="4">
    <mergeCell ref="A4:E4"/>
    <mergeCell ref="H2:J3"/>
    <mergeCell ref="A1:E1"/>
    <mergeCell ref="D2:E2"/>
  </mergeCells>
  <printOptions horizontalCentered="1"/>
  <pageMargins left="0" right="0" top="0.27559055118110237" bottom="0.19685039370078741" header="0" footer="0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19"/>
  <sheetViews>
    <sheetView showGridLines="0" zoomScale="110" zoomScaleNormal="110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G8" sqref="G8"/>
    </sheetView>
  </sheetViews>
  <sheetFormatPr defaultColWidth="9.140625" defaultRowHeight="15" x14ac:dyDescent="0.25"/>
  <cols>
    <col min="1" max="1" width="19.5703125" style="24" customWidth="1"/>
    <col min="2" max="2" width="46.28515625" style="230" customWidth="1"/>
    <col min="3" max="3" width="15" style="24" customWidth="1"/>
    <col min="4" max="4" width="11.7109375" style="31" customWidth="1"/>
    <col min="5" max="5" width="12" style="31" customWidth="1"/>
    <col min="6" max="6" width="13.140625" style="31" customWidth="1"/>
    <col min="7" max="7" width="9.42578125" style="31" customWidth="1"/>
    <col min="8" max="8" width="9.28515625" style="248" customWidth="1"/>
    <col min="9" max="9" width="14.28515625" style="79" customWidth="1"/>
    <col min="10" max="10" width="20.42578125" style="87" customWidth="1"/>
    <col min="11" max="11" width="13.7109375" style="79" customWidth="1"/>
    <col min="12" max="12" width="5" style="79" customWidth="1"/>
    <col min="13" max="13" width="8.85546875" style="79" customWidth="1"/>
    <col min="14" max="14" width="14.85546875" style="177" customWidth="1"/>
    <col min="15" max="15" width="14.28515625" style="79" customWidth="1"/>
    <col min="16" max="16" width="20.42578125" style="87" customWidth="1"/>
    <col min="17" max="17" width="13.7109375" style="79" customWidth="1"/>
    <col min="18" max="18" width="5" style="79" customWidth="1"/>
    <col min="19" max="19" width="8.85546875" style="79" customWidth="1"/>
    <col min="20" max="20" width="1.140625" style="79" customWidth="1"/>
    <col min="21" max="21" width="14.28515625" style="79" customWidth="1"/>
    <col min="22" max="22" width="20.42578125" style="87" customWidth="1"/>
    <col min="23" max="23" width="13.7109375" style="79" customWidth="1"/>
    <col min="24" max="24" width="5" style="79" customWidth="1"/>
    <col min="25" max="25" width="8.85546875" style="79" customWidth="1"/>
    <col min="26" max="26" width="1.140625" style="79" customWidth="1"/>
    <col min="27" max="27" width="14.28515625" style="79" customWidth="1"/>
    <col min="28" max="28" width="20.42578125" style="87" customWidth="1"/>
    <col min="29" max="29" width="13.7109375" style="79" customWidth="1"/>
    <col min="30" max="30" width="5" style="79" customWidth="1"/>
    <col min="31" max="31" width="8.85546875" style="79" customWidth="1"/>
    <col min="32" max="32" width="1.140625" style="79" customWidth="1"/>
    <col min="33" max="33" width="14.28515625" style="79" customWidth="1"/>
    <col min="34" max="34" width="20.42578125" style="87" customWidth="1"/>
    <col min="35" max="35" width="13.7109375" style="79" customWidth="1"/>
    <col min="36" max="36" width="5" style="79" customWidth="1"/>
    <col min="37" max="37" width="8.85546875" style="79" customWidth="1"/>
    <col min="38" max="38" width="1.140625" style="79" customWidth="1"/>
    <col min="39" max="39" width="14.28515625" style="79" customWidth="1"/>
    <col min="40" max="40" width="20.42578125" style="87" customWidth="1"/>
    <col min="41" max="41" width="13.7109375" style="79" customWidth="1"/>
    <col min="42" max="42" width="5" style="79" customWidth="1"/>
    <col min="43" max="43" width="8.85546875" style="79" customWidth="1"/>
    <col min="44" max="44" width="2.140625" style="79" customWidth="1"/>
    <col min="45" max="45" width="14.28515625" style="79" customWidth="1"/>
    <col min="46" max="46" width="20.42578125" style="87" customWidth="1"/>
    <col min="47" max="47" width="13.7109375" style="79" customWidth="1"/>
    <col min="48" max="48" width="5" style="79" customWidth="1"/>
    <col min="49" max="49" width="8.85546875" style="79" customWidth="1"/>
    <col min="50" max="50" width="1.85546875" style="79" customWidth="1"/>
    <col min="51" max="51" width="14.28515625" style="79" customWidth="1"/>
    <col min="52" max="52" width="20.42578125" style="87" customWidth="1"/>
    <col min="53" max="53" width="13.7109375" style="79" customWidth="1"/>
    <col min="54" max="54" width="5" style="79" customWidth="1"/>
    <col min="55" max="55" width="8.85546875" style="79" customWidth="1"/>
    <col min="56" max="56" width="1.85546875" style="79" customWidth="1"/>
    <col min="57" max="57" width="9.140625" style="79"/>
    <col min="58" max="58" width="20.85546875" style="79" customWidth="1"/>
    <col min="59" max="59" width="14.140625" style="126" customWidth="1"/>
    <col min="60" max="60" width="5" style="126" customWidth="1"/>
    <col min="61" max="86" width="9.140625" style="126"/>
    <col min="87" max="89" width="9.140625" style="127"/>
    <col min="90" max="16384" width="9.140625" style="128"/>
  </cols>
  <sheetData>
    <row r="1" spans="1:89" ht="30" customHeight="1" thickBot="1" x14ac:dyDescent="0.3">
      <c r="A1" s="299" t="s">
        <v>35</v>
      </c>
      <c r="B1" s="300"/>
      <c r="C1" s="300"/>
      <c r="D1" s="300"/>
      <c r="E1" s="301"/>
      <c r="F1" s="33"/>
      <c r="G1" s="302" t="s">
        <v>9</v>
      </c>
      <c r="H1" s="247"/>
    </row>
    <row r="2" spans="1:89" ht="15.75" thickBot="1" x14ac:dyDescent="0.3">
      <c r="A2" s="183"/>
      <c r="B2" s="184"/>
      <c r="C2" s="183"/>
      <c r="D2" s="23"/>
      <c r="E2" s="23"/>
      <c r="F2" s="23"/>
      <c r="G2" s="303"/>
    </row>
    <row r="3" spans="1:89" s="197" customFormat="1" ht="30" customHeight="1" thickBot="1" x14ac:dyDescent="0.3">
      <c r="A3" s="185" t="s">
        <v>0</v>
      </c>
      <c r="B3" s="186" t="s">
        <v>5</v>
      </c>
      <c r="C3" s="186" t="s">
        <v>316</v>
      </c>
      <c r="D3" s="187" t="s">
        <v>3</v>
      </c>
      <c r="E3" s="188" t="s">
        <v>11</v>
      </c>
      <c r="F3" s="22"/>
      <c r="G3" s="34">
        <v>1.3</v>
      </c>
      <c r="H3" s="249"/>
      <c r="I3" s="189" t="s">
        <v>0</v>
      </c>
      <c r="J3" s="190" t="s">
        <v>5</v>
      </c>
      <c r="K3" s="191" t="s">
        <v>142</v>
      </c>
      <c r="L3" s="192" t="s">
        <v>150</v>
      </c>
      <c r="M3" s="193" t="s">
        <v>3</v>
      </c>
      <c r="N3" s="194"/>
      <c r="O3" s="189" t="s">
        <v>0</v>
      </c>
      <c r="P3" s="190" t="s">
        <v>5</v>
      </c>
      <c r="Q3" s="191" t="s">
        <v>142</v>
      </c>
      <c r="R3" s="192" t="s">
        <v>150</v>
      </c>
      <c r="S3" s="193" t="s">
        <v>3</v>
      </c>
      <c r="T3" s="195"/>
      <c r="U3" s="189" t="s">
        <v>0</v>
      </c>
      <c r="V3" s="190" t="s">
        <v>5</v>
      </c>
      <c r="W3" s="191" t="s">
        <v>142</v>
      </c>
      <c r="X3" s="192" t="s">
        <v>150</v>
      </c>
      <c r="Y3" s="193" t="s">
        <v>3</v>
      </c>
      <c r="Z3" s="195"/>
      <c r="AA3" s="189" t="s">
        <v>0</v>
      </c>
      <c r="AB3" s="190" t="s">
        <v>5</v>
      </c>
      <c r="AC3" s="191" t="s">
        <v>142</v>
      </c>
      <c r="AD3" s="192" t="s">
        <v>150</v>
      </c>
      <c r="AE3" s="193" t="s">
        <v>3</v>
      </c>
      <c r="AF3" s="195"/>
      <c r="AG3" s="189" t="s">
        <v>0</v>
      </c>
      <c r="AH3" s="190" t="s">
        <v>5</v>
      </c>
      <c r="AI3" s="191" t="s">
        <v>142</v>
      </c>
      <c r="AJ3" s="192" t="s">
        <v>150</v>
      </c>
      <c r="AK3" s="193" t="s">
        <v>3</v>
      </c>
      <c r="AL3" s="195"/>
      <c r="AM3" s="189" t="s">
        <v>0</v>
      </c>
      <c r="AN3" s="190" t="s">
        <v>5</v>
      </c>
      <c r="AO3" s="191" t="s">
        <v>142</v>
      </c>
      <c r="AP3" s="192" t="s">
        <v>150</v>
      </c>
      <c r="AQ3" s="193" t="s">
        <v>3</v>
      </c>
      <c r="AR3" s="195"/>
      <c r="AS3" s="189" t="s">
        <v>0</v>
      </c>
      <c r="AT3" s="190" t="s">
        <v>5</v>
      </c>
      <c r="AU3" s="191" t="s">
        <v>142</v>
      </c>
      <c r="AV3" s="192" t="s">
        <v>150</v>
      </c>
      <c r="AW3" s="193" t="s">
        <v>3</v>
      </c>
      <c r="AX3" s="195"/>
      <c r="AY3" s="189" t="s">
        <v>0</v>
      </c>
      <c r="AZ3" s="190" t="s">
        <v>5</v>
      </c>
      <c r="BA3" s="191" t="s">
        <v>142</v>
      </c>
      <c r="BB3" s="192" t="s">
        <v>150</v>
      </c>
      <c r="BC3" s="193" t="s">
        <v>3</v>
      </c>
      <c r="BD3" s="195"/>
      <c r="BE3" s="195"/>
      <c r="BF3" s="195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</row>
    <row r="4" spans="1:89" ht="33" customHeight="1" x14ac:dyDescent="0.25">
      <c r="A4" s="5" t="s">
        <v>66</v>
      </c>
      <c r="B4" s="25" t="s">
        <v>10</v>
      </c>
      <c r="C4" s="15" t="s">
        <v>120</v>
      </c>
      <c r="D4" s="143">
        <f>M4*L4+S4*R4+Y4*X4+AE4*AD4+AK4*AJ4+AQ4*AP4+AW4*AV4+BC4*BB4</f>
        <v>30620</v>
      </c>
      <c r="E4" s="94">
        <f>D4*$G$3</f>
        <v>39806</v>
      </c>
      <c r="F4" s="30" t="s">
        <v>156</v>
      </c>
      <c r="G4" s="30"/>
      <c r="I4" s="149" t="str">
        <f>$A$31</f>
        <v>COR.PSR-16 1/3</v>
      </c>
      <c r="J4" s="150" t="str">
        <f>$B$31</f>
        <v>Комплект деталей стола руководителя прямого</v>
      </c>
      <c r="K4" s="151" t="str">
        <f>$C$31</f>
        <v>1600*900*750</v>
      </c>
      <c r="L4" s="152">
        <v>1</v>
      </c>
      <c r="M4" s="153">
        <f>$D$31</f>
        <v>5978</v>
      </c>
      <c r="O4" s="149" t="str">
        <f>$A$32</f>
        <v>COR.PSR-16 2/3</v>
      </c>
      <c r="P4" s="150" t="str">
        <f>$B$32</f>
        <v>Комплект деталей стола руководителя прямого</v>
      </c>
      <c r="Q4" s="151" t="str">
        <f>$C$32</f>
        <v>1600*900*750</v>
      </c>
      <c r="R4" s="152">
        <v>1</v>
      </c>
      <c r="S4" s="153">
        <f>$D$32</f>
        <v>7132</v>
      </c>
      <c r="U4" s="149" t="str">
        <f>$A$33</f>
        <v>COR.PSR-16 3/3</v>
      </c>
      <c r="V4" s="150" t="str">
        <f>$B$33</f>
        <v>Комплект деталей стола руководителя прямого</v>
      </c>
      <c r="W4" s="151" t="str">
        <f>$C$33</f>
        <v>1600*900*750</v>
      </c>
      <c r="X4" s="152">
        <v>1</v>
      </c>
      <c r="Y4" s="153">
        <f>$D$33</f>
        <v>4183</v>
      </c>
      <c r="AA4" s="149" t="str">
        <f>$A$83</f>
        <v>COR.OPSR</v>
      </c>
      <c r="AB4" s="150" t="str">
        <f>$B$83</f>
        <v>Опоры стола руководителя прямого</v>
      </c>
      <c r="AC4" s="151" t="str">
        <f>$C$83</f>
        <v>900*750*36</v>
      </c>
      <c r="AD4" s="152">
        <v>1</v>
      </c>
      <c r="AE4" s="153">
        <f>$D$83</f>
        <v>13327</v>
      </c>
      <c r="AG4" s="83"/>
      <c r="AH4" s="86"/>
      <c r="AI4" s="83"/>
      <c r="AJ4" s="83"/>
      <c r="AK4" s="175"/>
      <c r="AL4" s="83"/>
      <c r="AM4" s="83"/>
      <c r="AN4" s="86"/>
      <c r="AO4" s="83"/>
      <c r="AP4" s="83"/>
      <c r="AQ4" s="83"/>
      <c r="AR4" s="83"/>
      <c r="AS4" s="83"/>
      <c r="AT4" s="86"/>
      <c r="AU4" s="83"/>
      <c r="AV4" s="83"/>
      <c r="AW4" s="83"/>
      <c r="AX4" s="83"/>
      <c r="AY4" s="83"/>
      <c r="AZ4" s="86"/>
      <c r="BA4" s="83"/>
      <c r="BB4" s="83"/>
      <c r="BC4" s="83"/>
    </row>
    <row r="5" spans="1:89" ht="33" customHeight="1" x14ac:dyDescent="0.25">
      <c r="A5" s="48" t="s">
        <v>67</v>
      </c>
      <c r="B5" s="44" t="s">
        <v>10</v>
      </c>
      <c r="C5" s="43" t="s">
        <v>119</v>
      </c>
      <c r="D5" s="174">
        <f t="shared" ref="D5:D27" si="0">M5*L5+S5*R5+Y5*X5+AE5*AD5+AK5*AJ5+AQ5*AP5+AW5*AV5+BC5*BB5</f>
        <v>32721</v>
      </c>
      <c r="E5" s="97">
        <f t="shared" ref="E5:E27" si="1">D5*$G$3</f>
        <v>42537.3</v>
      </c>
      <c r="F5" s="30" t="s">
        <v>157</v>
      </c>
      <c r="G5" s="30"/>
      <c r="I5" s="133" t="str">
        <f>$A$34</f>
        <v>COR.PSR-18 1/3</v>
      </c>
      <c r="J5" s="134" t="str">
        <f>$B$34</f>
        <v>Комплект деталей стола руководителя прямого</v>
      </c>
      <c r="K5" s="135" t="str">
        <f>$C$34</f>
        <v>1800*900*750</v>
      </c>
      <c r="L5" s="136">
        <v>1</v>
      </c>
      <c r="M5" s="138">
        <f>$D$34</f>
        <v>6672</v>
      </c>
      <c r="O5" s="133" t="str">
        <f>$A$35</f>
        <v>COR.PSR-18 2/3</v>
      </c>
      <c r="P5" s="134" t="str">
        <f>$B$35</f>
        <v>Комплект деталей стола руководителя прямого</v>
      </c>
      <c r="Q5" s="135" t="str">
        <f>$C$35</f>
        <v>1800*900*750</v>
      </c>
      <c r="R5" s="136">
        <v>1</v>
      </c>
      <c r="S5" s="138">
        <f>$D$35</f>
        <v>7997</v>
      </c>
      <c r="U5" s="133" t="str">
        <f>$A$36</f>
        <v>COR.PSR-18 3/3</v>
      </c>
      <c r="V5" s="134" t="str">
        <f>$B$36</f>
        <v>Комплект деталей стола руководителя прямого</v>
      </c>
      <c r="W5" s="135" t="str">
        <f>$C$36</f>
        <v>1800*900*750</v>
      </c>
      <c r="X5" s="136">
        <v>1</v>
      </c>
      <c r="Y5" s="138">
        <f>$D$36</f>
        <v>4725</v>
      </c>
      <c r="AA5" s="133" t="str">
        <f>$A$83</f>
        <v>COR.OPSR</v>
      </c>
      <c r="AB5" s="134" t="str">
        <f>$B$83</f>
        <v>Опоры стола руководителя прямого</v>
      </c>
      <c r="AC5" s="135" t="str">
        <f>$C$83</f>
        <v>900*750*36</v>
      </c>
      <c r="AD5" s="136">
        <v>1</v>
      </c>
      <c r="AE5" s="137">
        <f>$D$83</f>
        <v>13327</v>
      </c>
      <c r="AG5" s="83"/>
      <c r="AH5" s="86"/>
      <c r="AI5" s="83"/>
      <c r="AJ5" s="83"/>
      <c r="AK5" s="175"/>
      <c r="AL5" s="83"/>
      <c r="AM5" s="83"/>
      <c r="AN5" s="86"/>
      <c r="AO5" s="83"/>
      <c r="AP5" s="83"/>
      <c r="AQ5" s="83"/>
      <c r="AR5" s="83"/>
      <c r="AS5" s="83"/>
      <c r="AT5" s="86"/>
      <c r="AU5" s="83"/>
      <c r="AV5" s="83"/>
      <c r="AW5" s="83"/>
      <c r="AX5" s="83"/>
      <c r="AY5" s="83"/>
      <c r="AZ5" s="86"/>
      <c r="BA5" s="83"/>
      <c r="BB5" s="83"/>
      <c r="BC5" s="83"/>
    </row>
    <row r="6" spans="1:89" ht="33" customHeight="1" thickBot="1" x14ac:dyDescent="0.3">
      <c r="A6" s="2" t="s">
        <v>68</v>
      </c>
      <c r="B6" s="27" t="s">
        <v>10</v>
      </c>
      <c r="C6" s="16" t="s">
        <v>69</v>
      </c>
      <c r="D6" s="198">
        <f t="shared" si="0"/>
        <v>34839</v>
      </c>
      <c r="E6" s="96">
        <f t="shared" si="1"/>
        <v>45290.700000000004</v>
      </c>
      <c r="F6" s="30" t="s">
        <v>158</v>
      </c>
      <c r="G6" s="30"/>
      <c r="I6" s="80" t="str">
        <f>$A$37</f>
        <v>COR.PSR-20 1/3</v>
      </c>
      <c r="J6" s="82" t="str">
        <f>$B$37</f>
        <v>Комплект деталей стола руководителя прямого</v>
      </c>
      <c r="K6" s="81" t="str">
        <f>$C$37</f>
        <v>2000*900*750</v>
      </c>
      <c r="L6" s="88">
        <v>1</v>
      </c>
      <c r="M6" s="85">
        <f>$D$37</f>
        <v>7350</v>
      </c>
      <c r="O6" s="80" t="str">
        <f>$A$38</f>
        <v>COR.PSR-20 2/3</v>
      </c>
      <c r="P6" s="82" t="str">
        <f>$B$38</f>
        <v>Комплект деталей стола руководителя прямого</v>
      </c>
      <c r="Q6" s="81" t="str">
        <f>$C$38</f>
        <v>2000*900*750</v>
      </c>
      <c r="R6" s="88">
        <v>1</v>
      </c>
      <c r="S6" s="85">
        <f>$D$38</f>
        <v>8880</v>
      </c>
      <c r="U6" s="89" t="str">
        <f>$A$39</f>
        <v>COR.PSR-20 3/3</v>
      </c>
      <c r="V6" s="90" t="str">
        <f>$B$39</f>
        <v>Комплект деталей стола руководителя прямого</v>
      </c>
      <c r="W6" s="91" t="str">
        <f>$C$39</f>
        <v>2000*900*750</v>
      </c>
      <c r="X6" s="92">
        <v>1</v>
      </c>
      <c r="Y6" s="199">
        <f>$D$39</f>
        <v>5282</v>
      </c>
      <c r="AA6" s="89" t="str">
        <f>$A$83</f>
        <v>COR.OPSR</v>
      </c>
      <c r="AB6" s="90" t="str">
        <f>$B$83</f>
        <v>Опоры стола руководителя прямого</v>
      </c>
      <c r="AC6" s="91" t="str">
        <f>$C$83</f>
        <v>900*750*36</v>
      </c>
      <c r="AD6" s="92">
        <v>1</v>
      </c>
      <c r="AE6" s="93">
        <f>$D$83</f>
        <v>13327</v>
      </c>
      <c r="AG6" s="83"/>
      <c r="AH6" s="86"/>
      <c r="AI6" s="83"/>
      <c r="AJ6" s="83"/>
      <c r="AK6" s="175"/>
      <c r="AL6" s="83"/>
      <c r="AM6" s="83"/>
      <c r="AN6" s="86"/>
      <c r="AO6" s="83"/>
      <c r="AP6" s="83"/>
      <c r="AQ6" s="83"/>
      <c r="AR6" s="83"/>
      <c r="AS6" s="83"/>
      <c r="AT6" s="86"/>
      <c r="AU6" s="83"/>
      <c r="AV6" s="83"/>
      <c r="AW6" s="83"/>
      <c r="AX6" s="83"/>
      <c r="AY6" s="83"/>
      <c r="AZ6" s="86"/>
      <c r="BA6" s="83"/>
      <c r="BB6" s="83"/>
      <c r="BC6" s="83"/>
    </row>
    <row r="7" spans="1:89" ht="33" customHeight="1" x14ac:dyDescent="0.25">
      <c r="A7" s="200" t="s">
        <v>100</v>
      </c>
      <c r="B7" s="201" t="s">
        <v>74</v>
      </c>
      <c r="C7" s="202" t="s">
        <v>13</v>
      </c>
      <c r="D7" s="203">
        <f>M7*L7+S7*R7+Y7*X7+AE7*AD7+AK7*AJ7+AQ7*AP7+AW7*AV7+BC7*BB7+BI7*BH7</f>
        <v>58667</v>
      </c>
      <c r="E7" s="99">
        <f t="shared" si="1"/>
        <v>76267.100000000006</v>
      </c>
      <c r="F7" s="30" t="s">
        <v>159</v>
      </c>
      <c r="G7" s="30"/>
      <c r="I7" s="144" t="str">
        <f>$A$40</f>
        <v>COR.USR-18(L) 1/4</v>
      </c>
      <c r="J7" s="145" t="str">
        <f>$B$40</f>
        <v>Комплект деталей стола руководителя левого</v>
      </c>
      <c r="K7" s="146" t="str">
        <f>$C$40</f>
        <v>1800*1800*750</v>
      </c>
      <c r="L7" s="147">
        <v>1</v>
      </c>
      <c r="M7" s="148">
        <f>$D$40</f>
        <v>4352</v>
      </c>
      <c r="O7" s="144" t="str">
        <f>$A$41</f>
        <v>COR.USR-18(L) 2/4</v>
      </c>
      <c r="P7" s="145" t="str">
        <f>$B$41</f>
        <v>Комплект деталей стола руководителя левого</v>
      </c>
      <c r="Q7" s="146" t="str">
        <f>$C$41</f>
        <v>1800*1800*750</v>
      </c>
      <c r="R7" s="147">
        <v>1</v>
      </c>
      <c r="S7" s="148">
        <f>$D$41</f>
        <v>6145</v>
      </c>
      <c r="U7" s="149" t="str">
        <f>$A$42</f>
        <v>COR.USR-18(L) 3/4</v>
      </c>
      <c r="V7" s="150" t="str">
        <f>$B$42</f>
        <v>Комплект деталей стола руководителя левого</v>
      </c>
      <c r="W7" s="151" t="str">
        <f>$C$42</f>
        <v>1800*1800*750</v>
      </c>
      <c r="X7" s="152">
        <v>1</v>
      </c>
      <c r="Y7" s="153">
        <f>$D$42</f>
        <v>4154</v>
      </c>
      <c r="AA7" s="149" t="str">
        <f>$A$43</f>
        <v>COR.USR-18(L) 4/4</v>
      </c>
      <c r="AB7" s="150" t="str">
        <f>$B$43</f>
        <v>Комплект деталей стола руководителя левого</v>
      </c>
      <c r="AC7" s="151" t="str">
        <f>$C$43</f>
        <v>1800*1800*750</v>
      </c>
      <c r="AD7" s="152">
        <v>1</v>
      </c>
      <c r="AE7" s="153">
        <f>$D$43</f>
        <v>7976</v>
      </c>
      <c r="AG7" s="149" t="str">
        <f>$A$67</f>
        <v>COR.TSR(L) 1/3</v>
      </c>
      <c r="AH7" s="150" t="str">
        <f>$B$67</f>
        <v>Тумба стола руководителя левая</v>
      </c>
      <c r="AI7" s="151" t="str">
        <f>$C$67</f>
        <v>1684*548*600</v>
      </c>
      <c r="AJ7" s="152">
        <v>1</v>
      </c>
      <c r="AK7" s="153">
        <f>$D$67</f>
        <v>19664</v>
      </c>
      <c r="AM7" s="149" t="str">
        <f>$A$68</f>
        <v>COR.TSR(L) 2/3</v>
      </c>
      <c r="AN7" s="150" t="str">
        <f>$B$68</f>
        <v>Тумба стола руководителя левая</v>
      </c>
      <c r="AO7" s="151" t="str">
        <f>$C$68</f>
        <v>1684*548*600</v>
      </c>
      <c r="AP7" s="152">
        <v>1</v>
      </c>
      <c r="AQ7" s="153">
        <f>$D$68</f>
        <v>6201</v>
      </c>
      <c r="AS7" s="149" t="str">
        <f>$A$69</f>
        <v>COR.TSR(L) 3/3</v>
      </c>
      <c r="AT7" s="150" t="str">
        <f>$B$69</f>
        <v>Тумба стола руководителя левая</v>
      </c>
      <c r="AU7" s="151" t="str">
        <f>$C$69</f>
        <v>1684*548*600</v>
      </c>
      <c r="AV7" s="152">
        <v>1</v>
      </c>
      <c r="AW7" s="153">
        <f>$D$69</f>
        <v>6971</v>
      </c>
      <c r="AY7" s="149" t="str">
        <f>$A$117</f>
        <v>COR.O-5</v>
      </c>
      <c r="AZ7" s="150" t="str">
        <f>$B$117</f>
        <v xml:space="preserve">Комплект опор для опорной тумбы </v>
      </c>
      <c r="BA7" s="151" t="str">
        <f>$C$117</f>
        <v>500*136*100</v>
      </c>
      <c r="BB7" s="152">
        <v>1</v>
      </c>
      <c r="BC7" s="153">
        <f>$D$117</f>
        <v>2888</v>
      </c>
      <c r="BE7" s="149" t="str">
        <f>$A$115</f>
        <v>COR.O-1</v>
      </c>
      <c r="BF7" s="150" t="str">
        <f>$B$115</f>
        <v>Опора одиночная круглая</v>
      </c>
      <c r="BG7" s="151" t="str">
        <f>$C$115</f>
        <v>D=51*100</v>
      </c>
      <c r="BH7" s="152">
        <v>1</v>
      </c>
      <c r="BI7" s="153">
        <f>$D$115</f>
        <v>316</v>
      </c>
    </row>
    <row r="8" spans="1:89" ht="33" customHeight="1" x14ac:dyDescent="0.25">
      <c r="A8" s="48" t="s">
        <v>101</v>
      </c>
      <c r="B8" s="44" t="s">
        <v>74</v>
      </c>
      <c r="C8" s="43" t="s">
        <v>20</v>
      </c>
      <c r="D8" s="174">
        <f>M8*L8+S8*R8+Y8*X8+AE8*AD8+AK8*AJ8+AQ8*AP8+AW8*AV8+BC8*BB8+BI8*BH8</f>
        <v>60630</v>
      </c>
      <c r="E8" s="97">
        <f t="shared" si="1"/>
        <v>78819</v>
      </c>
      <c r="F8" s="30" t="s">
        <v>160</v>
      </c>
      <c r="G8" s="30"/>
      <c r="I8" s="133" t="str">
        <f>$A$44</f>
        <v>COR.USR-20(L) 1/4</v>
      </c>
      <c r="J8" s="134" t="str">
        <f>$B$44</f>
        <v>Комплект деталей стола руководителя левого</v>
      </c>
      <c r="K8" s="135" t="str">
        <f>$C$44</f>
        <v>2000*1800*750</v>
      </c>
      <c r="L8" s="136">
        <v>1</v>
      </c>
      <c r="M8" s="138">
        <f>$D$44</f>
        <v>4352</v>
      </c>
      <c r="O8" s="133" t="str">
        <f>$A$45</f>
        <v>COR.USR-20(L) 2/4</v>
      </c>
      <c r="P8" s="134" t="str">
        <f>$B$45</f>
        <v>Комплект деталей стола руководителя левого</v>
      </c>
      <c r="Q8" s="135" t="str">
        <f>$C$45</f>
        <v>2000*1800*750</v>
      </c>
      <c r="R8" s="136">
        <v>1</v>
      </c>
      <c r="S8" s="138">
        <f>$D$45</f>
        <v>6765</v>
      </c>
      <c r="U8" s="133" t="str">
        <f>$A$46</f>
        <v>COR.USR-20(L) 3/4</v>
      </c>
      <c r="V8" s="134" t="str">
        <f>$B$46</f>
        <v>Комплект деталей стола руководителя левого</v>
      </c>
      <c r="W8" s="135" t="str">
        <f>$C$46</f>
        <v>2000*1800*750</v>
      </c>
      <c r="X8" s="136">
        <v>1</v>
      </c>
      <c r="Y8" s="138">
        <f>$D$46</f>
        <v>4581</v>
      </c>
      <c r="AA8" s="133" t="str">
        <f>$A$47</f>
        <v>COR.USR-20(L) 4/4</v>
      </c>
      <c r="AB8" s="134" t="str">
        <f>$B$47</f>
        <v>Комплект деталей стола руководителя левого</v>
      </c>
      <c r="AC8" s="135" t="str">
        <f>$C$47</f>
        <v>2000*1800*750</v>
      </c>
      <c r="AD8" s="136">
        <v>1</v>
      </c>
      <c r="AE8" s="138">
        <f>$D$47</f>
        <v>8892</v>
      </c>
      <c r="AG8" s="133" t="str">
        <f>$A$67</f>
        <v>COR.TSR(L) 1/3</v>
      </c>
      <c r="AH8" s="134" t="str">
        <f>$B$67</f>
        <v>Тумба стола руководителя левая</v>
      </c>
      <c r="AI8" s="135" t="str">
        <f>$C$67</f>
        <v>1684*548*600</v>
      </c>
      <c r="AJ8" s="136">
        <v>1</v>
      </c>
      <c r="AK8" s="137">
        <f>$D$67</f>
        <v>19664</v>
      </c>
      <c r="AM8" s="133" t="str">
        <f>$A$68</f>
        <v>COR.TSR(L) 2/3</v>
      </c>
      <c r="AN8" s="134" t="str">
        <f>$B$68</f>
        <v>Тумба стола руководителя левая</v>
      </c>
      <c r="AO8" s="135" t="str">
        <f>$C$68</f>
        <v>1684*548*600</v>
      </c>
      <c r="AP8" s="136">
        <v>1</v>
      </c>
      <c r="AQ8" s="137">
        <f>$D$68</f>
        <v>6201</v>
      </c>
      <c r="AS8" s="133" t="str">
        <f>$A$69</f>
        <v>COR.TSR(L) 3/3</v>
      </c>
      <c r="AT8" s="134" t="str">
        <f>$B$69</f>
        <v>Тумба стола руководителя левая</v>
      </c>
      <c r="AU8" s="135" t="str">
        <f>$C$69</f>
        <v>1684*548*600</v>
      </c>
      <c r="AV8" s="136">
        <v>1</v>
      </c>
      <c r="AW8" s="137">
        <f>$D$69</f>
        <v>6971</v>
      </c>
      <c r="AY8" s="133" t="str">
        <f>$A$117</f>
        <v>COR.O-5</v>
      </c>
      <c r="AZ8" s="134" t="str">
        <f>$B$117</f>
        <v xml:space="preserve">Комплект опор для опорной тумбы </v>
      </c>
      <c r="BA8" s="135" t="str">
        <f>$C$117</f>
        <v>500*136*100</v>
      </c>
      <c r="BB8" s="136">
        <v>1</v>
      </c>
      <c r="BC8" s="137">
        <f>$D$117</f>
        <v>2888</v>
      </c>
      <c r="BE8" s="133" t="str">
        <f>$A$115</f>
        <v>COR.O-1</v>
      </c>
      <c r="BF8" s="134" t="str">
        <f>$B$115</f>
        <v>Опора одиночная круглая</v>
      </c>
      <c r="BG8" s="135" t="str">
        <f>$C$115</f>
        <v>D=51*100</v>
      </c>
      <c r="BH8" s="136">
        <v>1</v>
      </c>
      <c r="BI8" s="137">
        <f>$D$115</f>
        <v>316</v>
      </c>
    </row>
    <row r="9" spans="1:89" ht="33" customHeight="1" x14ac:dyDescent="0.25">
      <c r="A9" s="48" t="s">
        <v>102</v>
      </c>
      <c r="B9" s="44" t="s">
        <v>29</v>
      </c>
      <c r="C9" s="43" t="s">
        <v>13</v>
      </c>
      <c r="D9" s="174">
        <f>M9*L9+S9*R9+Y9*X9+AE9*AD9+AK9*AJ9+AQ9*AP9+AW9*AV9+BC9*BB9+BI9*BH9</f>
        <v>58667</v>
      </c>
      <c r="E9" s="97">
        <f t="shared" si="1"/>
        <v>76267.100000000006</v>
      </c>
      <c r="F9" s="30" t="s">
        <v>161</v>
      </c>
      <c r="G9" s="30"/>
      <c r="I9" s="133" t="str">
        <f>$A$48</f>
        <v>COR.USR-18(R) 1/4</v>
      </c>
      <c r="J9" s="134" t="str">
        <f>$B$48</f>
        <v>Комплект деталей стола руководителя правого</v>
      </c>
      <c r="K9" s="135" t="str">
        <f>$C$48</f>
        <v>1800*1800*750</v>
      </c>
      <c r="L9" s="136">
        <v>1</v>
      </c>
      <c r="M9" s="138">
        <f>$D$48</f>
        <v>4352</v>
      </c>
      <c r="O9" s="133" t="str">
        <f>$A$49</f>
        <v>COR.USR-18(R) 2/4</v>
      </c>
      <c r="P9" s="134" t="str">
        <f>$B$49</f>
        <v>Комплект деталей стола руководителя правого</v>
      </c>
      <c r="Q9" s="135" t="str">
        <f>$C$49</f>
        <v>1800*1800*750</v>
      </c>
      <c r="R9" s="136">
        <v>1</v>
      </c>
      <c r="S9" s="138">
        <f>$D$49</f>
        <v>6145</v>
      </c>
      <c r="U9" s="133" t="str">
        <f>$A$50</f>
        <v>COR.USR-18(R) 3/4</v>
      </c>
      <c r="V9" s="134" t="str">
        <f>$B$50</f>
        <v>Комплект деталей стола руководителя правого</v>
      </c>
      <c r="W9" s="135" t="str">
        <f>$C$50</f>
        <v>1800*1800*750</v>
      </c>
      <c r="X9" s="136">
        <v>1</v>
      </c>
      <c r="Y9" s="138">
        <f>$D$50</f>
        <v>4154</v>
      </c>
      <c r="AA9" s="133" t="str">
        <f>$A$51</f>
        <v>COR.USR-18(R) 4/4</v>
      </c>
      <c r="AB9" s="134" t="str">
        <f>$B$51</f>
        <v>Комплект деталей стола руководителя правого</v>
      </c>
      <c r="AC9" s="135" t="str">
        <f>$C$51</f>
        <v>1800*1800*750</v>
      </c>
      <c r="AD9" s="136">
        <v>1</v>
      </c>
      <c r="AE9" s="138">
        <f>$D$51</f>
        <v>7976</v>
      </c>
      <c r="AG9" s="133" t="str">
        <f>$A$70</f>
        <v>COR.TSR(R) 1/3</v>
      </c>
      <c r="AH9" s="134" t="str">
        <f>$B$70</f>
        <v>Тумба стола руководителя правая</v>
      </c>
      <c r="AI9" s="135" t="str">
        <f>$C$70</f>
        <v>1684*548*600</v>
      </c>
      <c r="AJ9" s="136">
        <v>1</v>
      </c>
      <c r="AK9" s="138">
        <f>$D$70</f>
        <v>19664</v>
      </c>
      <c r="AM9" s="133" t="str">
        <f>$A$71</f>
        <v>COR.TSR(R) 2/3</v>
      </c>
      <c r="AN9" s="134" t="str">
        <f>$B$71</f>
        <v>Тумба стола руководителя правая</v>
      </c>
      <c r="AO9" s="135" t="str">
        <f>$C$71</f>
        <v>1684*548*600</v>
      </c>
      <c r="AP9" s="136">
        <v>1</v>
      </c>
      <c r="AQ9" s="138">
        <f>$D$71</f>
        <v>6201</v>
      </c>
      <c r="AS9" s="133" t="str">
        <f>$A$72</f>
        <v>COR.TSR(R) 3/3</v>
      </c>
      <c r="AT9" s="134" t="str">
        <f>$B$72</f>
        <v>Тумба стола руководителя правая</v>
      </c>
      <c r="AU9" s="135" t="str">
        <f>$C$72</f>
        <v>1684*548*600</v>
      </c>
      <c r="AV9" s="136">
        <v>1</v>
      </c>
      <c r="AW9" s="138">
        <f>$D$72</f>
        <v>6971</v>
      </c>
      <c r="AY9" s="133" t="str">
        <f>$A$117</f>
        <v>COR.O-5</v>
      </c>
      <c r="AZ9" s="134" t="str">
        <f>$B$117</f>
        <v xml:space="preserve">Комплект опор для опорной тумбы </v>
      </c>
      <c r="BA9" s="135" t="str">
        <f>$C$117</f>
        <v>500*136*100</v>
      </c>
      <c r="BB9" s="136">
        <v>1</v>
      </c>
      <c r="BC9" s="138">
        <f>$D$117</f>
        <v>2888</v>
      </c>
      <c r="BE9" s="133" t="str">
        <f>$A$115</f>
        <v>COR.O-1</v>
      </c>
      <c r="BF9" s="134" t="str">
        <f>$B$115</f>
        <v>Опора одиночная круглая</v>
      </c>
      <c r="BG9" s="135" t="str">
        <f>$C$115</f>
        <v>D=51*100</v>
      </c>
      <c r="BH9" s="136">
        <v>1</v>
      </c>
      <c r="BI9" s="138">
        <f>$D$115</f>
        <v>316</v>
      </c>
    </row>
    <row r="10" spans="1:89" ht="33" customHeight="1" thickBot="1" x14ac:dyDescent="0.3">
      <c r="A10" s="2" t="s">
        <v>103</v>
      </c>
      <c r="B10" s="27" t="s">
        <v>29</v>
      </c>
      <c r="C10" s="16" t="s">
        <v>20</v>
      </c>
      <c r="D10" s="198">
        <f>M10*L10+S10*R10+Y10*X10+AE10*AD10+AK10*AJ10+AQ10*AP10+AW10*AV10+BC10*BB10+BI10*BH10</f>
        <v>60630</v>
      </c>
      <c r="E10" s="96">
        <f t="shared" si="1"/>
        <v>78819</v>
      </c>
      <c r="F10" s="30" t="s">
        <v>162</v>
      </c>
      <c r="G10" s="30"/>
      <c r="I10" s="89" t="str">
        <f>$A$52</f>
        <v>COR.USR-20(R) 1/4</v>
      </c>
      <c r="J10" s="90" t="str">
        <f>$B$52</f>
        <v>Комплект деталей стола руководителя правого</v>
      </c>
      <c r="K10" s="91" t="str">
        <f>$C$52</f>
        <v>2000*1800*750</v>
      </c>
      <c r="L10" s="92">
        <v>1</v>
      </c>
      <c r="M10" s="199">
        <f>$D$52</f>
        <v>4352</v>
      </c>
      <c r="O10" s="89" t="str">
        <f>$A$53</f>
        <v>COR.USR-20(R) 2/4</v>
      </c>
      <c r="P10" s="90" t="str">
        <f>$B$53</f>
        <v>Комплект деталей стола руководителя правого</v>
      </c>
      <c r="Q10" s="91" t="str">
        <f>$C$53</f>
        <v>2000*1800*750</v>
      </c>
      <c r="R10" s="92">
        <v>1</v>
      </c>
      <c r="S10" s="199">
        <f>$D$53</f>
        <v>6765</v>
      </c>
      <c r="U10" s="80" t="str">
        <f>$A$54</f>
        <v>COR.USR-20(R) 3/4</v>
      </c>
      <c r="V10" s="82" t="str">
        <f>$B$54</f>
        <v>Комплект деталей стола руководителя правого</v>
      </c>
      <c r="W10" s="81" t="str">
        <f>$C$54</f>
        <v>2000*1800*750</v>
      </c>
      <c r="X10" s="88">
        <v>1</v>
      </c>
      <c r="Y10" s="85">
        <f>$D$54</f>
        <v>4581</v>
      </c>
      <c r="AA10" s="80" t="str">
        <f>$A$55</f>
        <v>COR.USR-20(R) 4/4</v>
      </c>
      <c r="AB10" s="82" t="str">
        <f>$B$55</f>
        <v>Комплект деталей стола руководителя правого</v>
      </c>
      <c r="AC10" s="81" t="str">
        <f>$C$55</f>
        <v>2000*1800*750</v>
      </c>
      <c r="AD10" s="88">
        <v>1</v>
      </c>
      <c r="AE10" s="85">
        <f>$D$55</f>
        <v>8892</v>
      </c>
      <c r="AG10" s="80" t="str">
        <f>$A$70</f>
        <v>COR.TSR(R) 1/3</v>
      </c>
      <c r="AH10" s="82" t="str">
        <f>$B$70</f>
        <v>Тумба стола руководителя правая</v>
      </c>
      <c r="AI10" s="81" t="str">
        <f>$C$70</f>
        <v>1684*548*600</v>
      </c>
      <c r="AJ10" s="88">
        <v>1</v>
      </c>
      <c r="AK10" s="180">
        <f>$D$70</f>
        <v>19664</v>
      </c>
      <c r="AM10" s="80" t="str">
        <f>$A$71</f>
        <v>COR.TSR(R) 2/3</v>
      </c>
      <c r="AN10" s="82" t="str">
        <f>$B$71</f>
        <v>Тумба стола руководителя правая</v>
      </c>
      <c r="AO10" s="81" t="str">
        <f>$C$71</f>
        <v>1684*548*600</v>
      </c>
      <c r="AP10" s="88">
        <v>1</v>
      </c>
      <c r="AQ10" s="180">
        <f>$D$71</f>
        <v>6201</v>
      </c>
      <c r="AS10" s="80" t="str">
        <f>$A$72</f>
        <v>COR.TSR(R) 3/3</v>
      </c>
      <c r="AT10" s="82" t="str">
        <f>$B$72</f>
        <v>Тумба стола руководителя правая</v>
      </c>
      <c r="AU10" s="81" t="str">
        <f>$C$72</f>
        <v>1684*548*600</v>
      </c>
      <c r="AV10" s="88">
        <v>1</v>
      </c>
      <c r="AW10" s="180">
        <f>$D$72</f>
        <v>6971</v>
      </c>
      <c r="AY10" s="80" t="str">
        <f>$A$117</f>
        <v>COR.O-5</v>
      </c>
      <c r="AZ10" s="82" t="str">
        <f>$B$117</f>
        <v xml:space="preserve">Комплект опор для опорной тумбы </v>
      </c>
      <c r="BA10" s="81" t="str">
        <f>$C$117</f>
        <v>500*136*100</v>
      </c>
      <c r="BB10" s="88">
        <v>1</v>
      </c>
      <c r="BC10" s="180">
        <f>$D$117</f>
        <v>2888</v>
      </c>
      <c r="BE10" s="80" t="str">
        <f>$A$115</f>
        <v>COR.O-1</v>
      </c>
      <c r="BF10" s="82" t="str">
        <f>$B$115</f>
        <v>Опора одиночная круглая</v>
      </c>
      <c r="BG10" s="81" t="str">
        <f>$C$115</f>
        <v>D=51*100</v>
      </c>
      <c r="BH10" s="88">
        <v>1</v>
      </c>
      <c r="BI10" s="180">
        <f>$D$115</f>
        <v>316</v>
      </c>
    </row>
    <row r="11" spans="1:89" s="32" customFormat="1" ht="33" customHeight="1" x14ac:dyDescent="0.25">
      <c r="A11" s="5" t="s">
        <v>72</v>
      </c>
      <c r="B11" s="25" t="s">
        <v>317</v>
      </c>
      <c r="C11" s="15" t="s">
        <v>18</v>
      </c>
      <c r="D11" s="204">
        <f t="shared" si="0"/>
        <v>10391</v>
      </c>
      <c r="E11" s="94">
        <f t="shared" si="1"/>
        <v>13508.300000000001</v>
      </c>
      <c r="F11" s="30" t="s">
        <v>163</v>
      </c>
      <c r="G11" s="30"/>
      <c r="H11" s="248"/>
      <c r="I11" s="149" t="str">
        <f>$A$79</f>
        <v>COR.SBR-8</v>
      </c>
      <c r="J11" s="150" t="str">
        <f>$B$79</f>
        <v>Столешница брифинг-приставки 800  мм</v>
      </c>
      <c r="K11" s="151" t="str">
        <f>$C$79</f>
        <v>800*800*36</v>
      </c>
      <c r="L11" s="152">
        <v>1</v>
      </c>
      <c r="M11" s="153">
        <f>$D$79</f>
        <v>5247</v>
      </c>
      <c r="N11" s="177"/>
      <c r="O11" s="149" t="str">
        <f>$A$82</f>
        <v>COR.OBR</v>
      </c>
      <c r="P11" s="150" t="str">
        <f>$B$82</f>
        <v>Опора брифинг-приставки</v>
      </c>
      <c r="Q11" s="151" t="str">
        <f>$C$82</f>
        <v>800*750*36</v>
      </c>
      <c r="R11" s="152">
        <v>1</v>
      </c>
      <c r="S11" s="153">
        <f>$D$82</f>
        <v>5144</v>
      </c>
      <c r="T11" s="79"/>
      <c r="U11" s="83"/>
      <c r="V11" s="86"/>
      <c r="W11" s="83"/>
      <c r="X11" s="83"/>
      <c r="Y11" s="83"/>
      <c r="Z11" s="83"/>
      <c r="AA11" s="83"/>
      <c r="AB11" s="86"/>
      <c r="AC11" s="83"/>
      <c r="AD11" s="83"/>
      <c r="AE11" s="83"/>
      <c r="AF11" s="83"/>
      <c r="AG11" s="83"/>
      <c r="AH11" s="86"/>
      <c r="AI11" s="83"/>
      <c r="AJ11" s="83"/>
      <c r="AK11" s="83"/>
      <c r="AL11" s="79"/>
      <c r="AM11" s="83"/>
      <c r="AN11" s="86"/>
      <c r="AO11" s="83"/>
      <c r="AP11" s="83"/>
      <c r="AQ11" s="83"/>
      <c r="AR11" s="83"/>
      <c r="AS11" s="83"/>
      <c r="AT11" s="86"/>
      <c r="AU11" s="83"/>
      <c r="AV11" s="83"/>
      <c r="AW11" s="83"/>
      <c r="AX11" s="79"/>
      <c r="AY11" s="83"/>
      <c r="AZ11" s="86"/>
      <c r="BA11" s="83"/>
      <c r="BB11" s="83"/>
      <c r="BC11" s="83"/>
      <c r="BD11" s="79"/>
      <c r="BE11" s="79"/>
      <c r="BF11" s="79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31"/>
      <c r="CJ11" s="31"/>
      <c r="CK11" s="31"/>
    </row>
    <row r="12" spans="1:89" s="32" customFormat="1" ht="33" customHeight="1" thickBot="1" x14ac:dyDescent="0.3">
      <c r="A12" s="139" t="s">
        <v>73</v>
      </c>
      <c r="B12" s="140" t="s">
        <v>318</v>
      </c>
      <c r="C12" s="182" t="s">
        <v>24</v>
      </c>
      <c r="D12" s="141">
        <f t="shared" si="0"/>
        <v>13680</v>
      </c>
      <c r="E12" s="142">
        <f t="shared" si="1"/>
        <v>17784</v>
      </c>
      <c r="F12" s="30" t="s">
        <v>164</v>
      </c>
      <c r="G12" s="30"/>
      <c r="H12" s="248"/>
      <c r="I12" s="80" t="str">
        <f>$A$80</f>
        <v>COR.SBR-14</v>
      </c>
      <c r="J12" s="82" t="str">
        <f>$B$80</f>
        <v>Столешница брифинг-приставки 1400  мм</v>
      </c>
      <c r="K12" s="81" t="str">
        <f>$C$80</f>
        <v>1400*800*36</v>
      </c>
      <c r="L12" s="88">
        <v>1</v>
      </c>
      <c r="M12" s="85">
        <f>$D$80</f>
        <v>8536</v>
      </c>
      <c r="N12" s="177"/>
      <c r="O12" s="89" t="str">
        <f>$A$82</f>
        <v>COR.OBR</v>
      </c>
      <c r="P12" s="90" t="str">
        <f>$B$82</f>
        <v>Опора брифинг-приставки</v>
      </c>
      <c r="Q12" s="91" t="str">
        <f>$C$82</f>
        <v>800*750*36</v>
      </c>
      <c r="R12" s="92">
        <v>1</v>
      </c>
      <c r="S12" s="93">
        <f>$D$82</f>
        <v>5144</v>
      </c>
      <c r="T12" s="79"/>
      <c r="U12" s="83"/>
      <c r="V12" s="86"/>
      <c r="W12" s="83"/>
      <c r="X12" s="83"/>
      <c r="Y12" s="83"/>
      <c r="Z12" s="83"/>
      <c r="AA12" s="83"/>
      <c r="AB12" s="86"/>
      <c r="AC12" s="83"/>
      <c r="AD12" s="83"/>
      <c r="AE12" s="83"/>
      <c r="AF12" s="83"/>
      <c r="AG12" s="83"/>
      <c r="AH12" s="86"/>
      <c r="AI12" s="83"/>
      <c r="AJ12" s="83"/>
      <c r="AK12" s="83"/>
      <c r="AL12" s="79"/>
      <c r="AM12" s="83"/>
      <c r="AN12" s="86"/>
      <c r="AO12" s="83"/>
      <c r="AP12" s="83"/>
      <c r="AQ12" s="83"/>
      <c r="AR12" s="83"/>
      <c r="AS12" s="83"/>
      <c r="AT12" s="86"/>
      <c r="AU12" s="83"/>
      <c r="AV12" s="83"/>
      <c r="AW12" s="83"/>
      <c r="AX12" s="79"/>
      <c r="AY12" s="83"/>
      <c r="AZ12" s="86"/>
      <c r="BA12" s="83"/>
      <c r="BB12" s="83"/>
      <c r="BC12" s="83"/>
      <c r="BD12" s="79"/>
      <c r="BE12" s="79"/>
      <c r="BF12" s="79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31"/>
      <c r="CJ12" s="31"/>
      <c r="CK12" s="31"/>
    </row>
    <row r="13" spans="1:89" ht="33" customHeight="1" x14ac:dyDescent="0.25">
      <c r="A13" s="5" t="s">
        <v>70</v>
      </c>
      <c r="B13" s="25" t="s">
        <v>14</v>
      </c>
      <c r="C13" s="15" t="s">
        <v>21</v>
      </c>
      <c r="D13" s="143">
        <f t="shared" si="0"/>
        <v>32536</v>
      </c>
      <c r="E13" s="94">
        <f t="shared" si="1"/>
        <v>42296.800000000003</v>
      </c>
      <c r="F13" s="30" t="s">
        <v>165</v>
      </c>
      <c r="G13" s="30"/>
      <c r="I13" s="144" t="str">
        <f>$A$57</f>
        <v>COR.DPRG-18 1/4</v>
      </c>
      <c r="J13" s="145" t="str">
        <f>$B$57</f>
        <v>Комплект деталей стола переговорного</v>
      </c>
      <c r="K13" s="146" t="str">
        <f>$C$57</f>
        <v>1800*1200*750</v>
      </c>
      <c r="L13" s="147">
        <v>1</v>
      </c>
      <c r="M13" s="148">
        <f>$D$57</f>
        <v>5371</v>
      </c>
      <c r="O13" s="149" t="str">
        <f>$A$58</f>
        <v>COR.DPRG-18 2/4</v>
      </c>
      <c r="P13" s="150" t="str">
        <f>$B$58</f>
        <v>Комплект деталей стола переговорного</v>
      </c>
      <c r="Q13" s="151" t="str">
        <f>$C$58</f>
        <v>1800*1200*750</v>
      </c>
      <c r="R13" s="152">
        <v>1</v>
      </c>
      <c r="S13" s="153">
        <f>$D$58</f>
        <v>5371</v>
      </c>
      <c r="U13" s="149" t="str">
        <f>$A$59</f>
        <v>COR.DPRG-18 3/4</v>
      </c>
      <c r="V13" s="150" t="str">
        <f>$B$59</f>
        <v>Комплект деталей стола переговорного</v>
      </c>
      <c r="W13" s="151" t="str">
        <f>$C$59</f>
        <v>1800*1200*750</v>
      </c>
      <c r="X13" s="152">
        <v>1</v>
      </c>
      <c r="Y13" s="153">
        <f>$D$59</f>
        <v>5827</v>
      </c>
      <c r="AA13" s="149" t="str">
        <f>$A$60</f>
        <v>COR.DPRG-18 4/4</v>
      </c>
      <c r="AB13" s="150" t="str">
        <f>$B$60</f>
        <v>Комплект деталей стола переговорного</v>
      </c>
      <c r="AC13" s="151" t="str">
        <f>$C$60</f>
        <v>1800*1200*750</v>
      </c>
      <c r="AD13" s="152">
        <v>1</v>
      </c>
      <c r="AE13" s="153">
        <f>$D$60</f>
        <v>2640</v>
      </c>
      <c r="AG13" s="149" t="str">
        <f>$A$56</f>
        <v>COR.OPRG</v>
      </c>
      <c r="AH13" s="150" t="str">
        <f>$B$56</f>
        <v>Опоры стола переговорного</v>
      </c>
      <c r="AI13" s="151" t="str">
        <f>$C$56</f>
        <v>1040*704*36</v>
      </c>
      <c r="AJ13" s="152">
        <v>1</v>
      </c>
      <c r="AK13" s="153">
        <f>$D$56</f>
        <v>13327</v>
      </c>
      <c r="AM13" s="83"/>
      <c r="AN13" s="86"/>
      <c r="AO13" s="83"/>
      <c r="AP13" s="83"/>
      <c r="AQ13" s="83"/>
      <c r="AR13" s="83"/>
      <c r="AS13" s="83"/>
      <c r="AT13" s="86"/>
      <c r="AU13" s="83"/>
      <c r="AV13" s="83"/>
      <c r="AW13" s="83"/>
      <c r="AY13" s="83"/>
      <c r="AZ13" s="86"/>
      <c r="BA13" s="83"/>
      <c r="BB13" s="83"/>
      <c r="BC13" s="83"/>
    </row>
    <row r="14" spans="1:89" ht="33" customHeight="1" thickBot="1" x14ac:dyDescent="0.3">
      <c r="A14" s="2" t="s">
        <v>71</v>
      </c>
      <c r="B14" s="27" t="s">
        <v>14</v>
      </c>
      <c r="C14" s="16" t="s">
        <v>22</v>
      </c>
      <c r="D14" s="198">
        <f t="shared" si="0"/>
        <v>39182</v>
      </c>
      <c r="E14" s="96">
        <f t="shared" si="1"/>
        <v>50936.6</v>
      </c>
      <c r="F14" s="30" t="s">
        <v>166</v>
      </c>
      <c r="G14" s="30"/>
      <c r="I14" s="89" t="str">
        <f>$A$61</f>
        <v>COR.DPRG-24 1/4</v>
      </c>
      <c r="J14" s="90" t="str">
        <f>$B$61</f>
        <v>Комплект деталей стола переговорного</v>
      </c>
      <c r="K14" s="91" t="str">
        <f>$C$61</f>
        <v>2400*1200*750</v>
      </c>
      <c r="L14" s="92">
        <v>1</v>
      </c>
      <c r="M14" s="199">
        <f>$D$61</f>
        <v>7023</v>
      </c>
      <c r="O14" s="80" t="str">
        <f>$A$62</f>
        <v>COR.DPRG-24 2/4</v>
      </c>
      <c r="P14" s="82" t="str">
        <f>$B$62</f>
        <v>Комплект деталей стола переговорного</v>
      </c>
      <c r="Q14" s="81" t="str">
        <f>$C$62</f>
        <v>2400*1200*750</v>
      </c>
      <c r="R14" s="88">
        <v>1</v>
      </c>
      <c r="S14" s="85">
        <f>$D$62</f>
        <v>7023</v>
      </c>
      <c r="U14" s="80" t="str">
        <f>$A$63</f>
        <v>COR.DPRG-24 3/4</v>
      </c>
      <c r="V14" s="82" t="str">
        <f>$B$63</f>
        <v>Комплект деталей стола переговорного</v>
      </c>
      <c r="W14" s="81" t="str">
        <f>$C$63</f>
        <v>2400*1200*750</v>
      </c>
      <c r="X14" s="88">
        <v>1</v>
      </c>
      <c r="Y14" s="85">
        <f>$D$63</f>
        <v>7626</v>
      </c>
      <c r="AA14" s="80" t="str">
        <f>$A$64</f>
        <v>COR.DPRG-24 4/4</v>
      </c>
      <c r="AB14" s="82" t="str">
        <f>$B$64</f>
        <v>Комплект деталей стола переговорного</v>
      </c>
      <c r="AC14" s="81" t="str">
        <f>$C$64</f>
        <v>2400*1200*750</v>
      </c>
      <c r="AD14" s="88">
        <v>1</v>
      </c>
      <c r="AE14" s="85">
        <f>$D$64</f>
        <v>4183</v>
      </c>
      <c r="AG14" s="80" t="str">
        <f>$A$56</f>
        <v>COR.OPRG</v>
      </c>
      <c r="AH14" s="82" t="str">
        <f>$B$56</f>
        <v>Опоры стола переговорного</v>
      </c>
      <c r="AI14" s="81" t="str">
        <f>$C$56</f>
        <v>1040*704*36</v>
      </c>
      <c r="AJ14" s="88">
        <v>1</v>
      </c>
      <c r="AK14" s="180">
        <f>$D$56</f>
        <v>13327</v>
      </c>
      <c r="AM14" s="83"/>
      <c r="AN14" s="86"/>
      <c r="AO14" s="83"/>
      <c r="AP14" s="83"/>
      <c r="AQ14" s="83"/>
      <c r="AR14" s="83"/>
      <c r="AS14" s="83"/>
      <c r="AT14" s="86"/>
      <c r="AU14" s="83"/>
      <c r="AV14" s="83"/>
      <c r="AW14" s="83"/>
      <c r="AY14" s="83"/>
      <c r="AZ14" s="86"/>
      <c r="BA14" s="83"/>
      <c r="BB14" s="83"/>
      <c r="BC14" s="83"/>
    </row>
    <row r="15" spans="1:89" ht="33" customHeight="1" thickBot="1" x14ac:dyDescent="0.3">
      <c r="A15" s="205" t="s">
        <v>48</v>
      </c>
      <c r="B15" s="206" t="s">
        <v>16</v>
      </c>
      <c r="C15" s="181" t="s">
        <v>17</v>
      </c>
      <c r="D15" s="207">
        <f t="shared" si="0"/>
        <v>8608</v>
      </c>
      <c r="E15" s="208">
        <f t="shared" si="1"/>
        <v>11190.4</v>
      </c>
      <c r="F15" s="30" t="s">
        <v>167</v>
      </c>
      <c r="G15" s="30"/>
      <c r="I15" s="209" t="str">
        <f>$A$65</f>
        <v>COR.SJ</v>
      </c>
      <c r="J15" s="210" t="str">
        <f>$B$65</f>
        <v>Стол журнальный</v>
      </c>
      <c r="K15" s="211" t="str">
        <f>$C$65</f>
        <v>800*600*450</v>
      </c>
      <c r="L15" s="212">
        <v>1</v>
      </c>
      <c r="M15" s="213">
        <f>$D$65</f>
        <v>8608</v>
      </c>
      <c r="O15" s="83"/>
      <c r="P15" s="86"/>
      <c r="Q15" s="83"/>
      <c r="R15" s="83"/>
      <c r="S15" s="83"/>
      <c r="U15" s="83"/>
      <c r="V15" s="86"/>
      <c r="W15" s="83"/>
      <c r="X15" s="83"/>
      <c r="Y15" s="83"/>
      <c r="Z15" s="83"/>
      <c r="AA15" s="83"/>
      <c r="AB15" s="86"/>
      <c r="AC15" s="83"/>
      <c r="AD15" s="83"/>
      <c r="AE15" s="83"/>
      <c r="AF15" s="83"/>
      <c r="AG15" s="83"/>
      <c r="AH15" s="86"/>
      <c r="AI15" s="83"/>
      <c r="AJ15" s="83"/>
      <c r="AK15" s="83"/>
      <c r="AM15" s="83"/>
      <c r="AN15" s="86"/>
      <c r="AO15" s="83"/>
      <c r="AP15" s="83"/>
      <c r="AQ15" s="83"/>
      <c r="AR15" s="83"/>
      <c r="AS15" s="83"/>
      <c r="AT15" s="86"/>
      <c r="AU15" s="83"/>
      <c r="AV15" s="83"/>
      <c r="AW15" s="83"/>
      <c r="AY15" s="83"/>
      <c r="AZ15" s="86"/>
      <c r="BA15" s="83"/>
      <c r="BB15" s="83"/>
      <c r="BC15" s="83"/>
    </row>
    <row r="16" spans="1:89" s="32" customFormat="1" ht="33" customHeight="1" thickBot="1" x14ac:dyDescent="0.3">
      <c r="A16" s="154" t="s">
        <v>30</v>
      </c>
      <c r="B16" s="155" t="s">
        <v>6</v>
      </c>
      <c r="C16" s="156" t="s">
        <v>75</v>
      </c>
      <c r="D16" s="157">
        <f t="shared" si="0"/>
        <v>13132</v>
      </c>
      <c r="E16" s="158">
        <f t="shared" si="1"/>
        <v>17071.600000000002</v>
      </c>
      <c r="F16" s="30" t="s">
        <v>168</v>
      </c>
      <c r="G16" s="30"/>
      <c r="H16" s="248"/>
      <c r="I16" s="159" t="str">
        <f>$A$74</f>
        <v>COR.TM</v>
      </c>
      <c r="J16" s="160" t="str">
        <f>$B$74</f>
        <v>Тумба мобильная</v>
      </c>
      <c r="K16" s="161" t="str">
        <f>$C$74</f>
        <v>480*450*600</v>
      </c>
      <c r="L16" s="162">
        <v>1</v>
      </c>
      <c r="M16" s="163">
        <f>$D$74</f>
        <v>13132</v>
      </c>
      <c r="N16" s="177"/>
      <c r="O16" s="83"/>
      <c r="P16" s="86"/>
      <c r="Q16" s="83"/>
      <c r="R16" s="83"/>
      <c r="S16" s="83"/>
      <c r="T16" s="79"/>
      <c r="U16" s="83"/>
      <c r="V16" s="86"/>
      <c r="W16" s="83"/>
      <c r="X16" s="83"/>
      <c r="Y16" s="83"/>
      <c r="Z16" s="83"/>
      <c r="AA16" s="83"/>
      <c r="AB16" s="86"/>
      <c r="AC16" s="83"/>
      <c r="AD16" s="83"/>
      <c r="AE16" s="83"/>
      <c r="AF16" s="83"/>
      <c r="AG16" s="83"/>
      <c r="AH16" s="86"/>
      <c r="AI16" s="83"/>
      <c r="AJ16" s="83"/>
      <c r="AK16" s="83"/>
      <c r="AL16" s="79"/>
      <c r="AM16" s="83"/>
      <c r="AN16" s="86"/>
      <c r="AO16" s="83"/>
      <c r="AP16" s="83"/>
      <c r="AQ16" s="83"/>
      <c r="AR16" s="83"/>
      <c r="AS16" s="83"/>
      <c r="AT16" s="86"/>
      <c r="AU16" s="83"/>
      <c r="AV16" s="83"/>
      <c r="AW16" s="83"/>
      <c r="AX16" s="79"/>
      <c r="AY16" s="83"/>
      <c r="AZ16" s="86"/>
      <c r="BA16" s="83"/>
      <c r="BB16" s="83"/>
      <c r="BC16" s="83"/>
      <c r="BD16" s="79"/>
      <c r="BE16" s="79"/>
      <c r="BF16" s="79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31"/>
      <c r="CJ16" s="31"/>
      <c r="CK16" s="31"/>
    </row>
    <row r="17" spans="1:89" s="32" customFormat="1" ht="33" customHeight="1" thickBot="1" x14ac:dyDescent="0.3">
      <c r="A17" s="164" t="s">
        <v>79</v>
      </c>
      <c r="B17" s="165" t="s">
        <v>15</v>
      </c>
      <c r="C17" s="166" t="s">
        <v>76</v>
      </c>
      <c r="D17" s="167">
        <f t="shared" si="0"/>
        <v>28454</v>
      </c>
      <c r="E17" s="168">
        <f t="shared" si="1"/>
        <v>36990.200000000004</v>
      </c>
      <c r="F17" s="30" t="s">
        <v>169</v>
      </c>
      <c r="G17" s="30"/>
      <c r="H17" s="248"/>
      <c r="I17" s="169" t="str">
        <f>$A$75</f>
        <v>COR.GRB 1/3</v>
      </c>
      <c r="J17" s="170" t="str">
        <f>$B$75</f>
        <v>Греденция большая</v>
      </c>
      <c r="K17" s="171" t="str">
        <f>$C$75</f>
        <v>1296*450*600</v>
      </c>
      <c r="L17" s="172">
        <v>1</v>
      </c>
      <c r="M17" s="173">
        <f>$D$75</f>
        <v>13115</v>
      </c>
      <c r="N17" s="177"/>
      <c r="O17" s="159" t="str">
        <f>$A$76</f>
        <v>COR.GRB 2/3</v>
      </c>
      <c r="P17" s="160" t="str">
        <f>$B$76</f>
        <v>Греденция большая</v>
      </c>
      <c r="Q17" s="161" t="str">
        <f>$C$76</f>
        <v>1296*450*600</v>
      </c>
      <c r="R17" s="162">
        <v>1</v>
      </c>
      <c r="S17" s="163">
        <f>$D$76</f>
        <v>6599</v>
      </c>
      <c r="T17" s="79"/>
      <c r="U17" s="159" t="str">
        <f>$A$77</f>
        <v>COR.GRB 3/3</v>
      </c>
      <c r="V17" s="160" t="str">
        <f>$B$77</f>
        <v>Греденция большая</v>
      </c>
      <c r="W17" s="161" t="str">
        <f>$C$77</f>
        <v>1296*450*600</v>
      </c>
      <c r="X17" s="162">
        <v>1</v>
      </c>
      <c r="Y17" s="163">
        <f>$D$77</f>
        <v>5792</v>
      </c>
      <c r="Z17" s="79"/>
      <c r="AA17" s="159" t="str">
        <f>$A$116</f>
        <v>COR.O-4</v>
      </c>
      <c r="AB17" s="160" t="str">
        <f>$B$116</f>
        <v xml:space="preserve">Комплект опор для греденции </v>
      </c>
      <c r="AC17" s="161" t="str">
        <f>$C$116</f>
        <v>400*136*100</v>
      </c>
      <c r="AD17" s="162">
        <v>1</v>
      </c>
      <c r="AE17" s="163">
        <f>$D$116</f>
        <v>2632</v>
      </c>
      <c r="AF17" s="79"/>
      <c r="AG17" s="149" t="str">
        <f>$A$115</f>
        <v>COR.O-1</v>
      </c>
      <c r="AH17" s="150" t="str">
        <f>$B$115</f>
        <v>Опора одиночная круглая</v>
      </c>
      <c r="AI17" s="151" t="str">
        <f>$C$115</f>
        <v>D=51*100</v>
      </c>
      <c r="AJ17" s="152">
        <v>1</v>
      </c>
      <c r="AK17" s="153">
        <f>$D$115</f>
        <v>316</v>
      </c>
      <c r="AL17" s="79"/>
      <c r="AM17" s="83"/>
      <c r="AN17" s="86"/>
      <c r="AO17" s="83"/>
      <c r="AP17" s="83"/>
      <c r="AQ17" s="83"/>
      <c r="AR17" s="83"/>
      <c r="AS17" s="83"/>
      <c r="AT17" s="86"/>
      <c r="AU17" s="83"/>
      <c r="AV17" s="83"/>
      <c r="AW17" s="83"/>
      <c r="AX17" s="79"/>
      <c r="AY17" s="83"/>
      <c r="AZ17" s="86"/>
      <c r="BA17" s="83"/>
      <c r="BB17" s="83"/>
      <c r="BC17" s="83"/>
      <c r="BD17" s="79"/>
      <c r="BE17" s="79"/>
      <c r="BF17" s="79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31"/>
      <c r="CJ17" s="31"/>
      <c r="CK17" s="31"/>
    </row>
    <row r="18" spans="1:89" s="32" customFormat="1" ht="32.25" customHeight="1" x14ac:dyDescent="0.25">
      <c r="A18" s="214" t="s">
        <v>81</v>
      </c>
      <c r="B18" s="215" t="s">
        <v>58</v>
      </c>
      <c r="C18" s="216" t="s">
        <v>25</v>
      </c>
      <c r="D18" s="217">
        <f t="shared" si="0"/>
        <v>27559</v>
      </c>
      <c r="E18" s="218">
        <f t="shared" si="1"/>
        <v>35826.700000000004</v>
      </c>
      <c r="F18" s="30" t="s">
        <v>170</v>
      </c>
      <c r="G18" s="30"/>
      <c r="H18" s="248"/>
      <c r="I18" s="149" t="str">
        <f>$A$85</f>
        <v>COR.KGB-1(L) 1/2</v>
      </c>
      <c r="J18" s="150" t="str">
        <f>$B$85</f>
        <v>Каркас гардероба узкого левого</v>
      </c>
      <c r="K18" s="151" t="str">
        <f>$C$85</f>
        <v>528*422*1964</v>
      </c>
      <c r="L18" s="152">
        <v>1</v>
      </c>
      <c r="M18" s="153">
        <f>$D$85</f>
        <v>4262</v>
      </c>
      <c r="N18" s="177"/>
      <c r="O18" s="144" t="str">
        <f>$A$86</f>
        <v>COR.KGB-1(L) 2/2</v>
      </c>
      <c r="P18" s="145" t="str">
        <f>$B$86</f>
        <v>Каркас гардероба узкого левого</v>
      </c>
      <c r="Q18" s="146" t="str">
        <f>$C$86</f>
        <v>528*422*1964</v>
      </c>
      <c r="R18" s="147">
        <v>1</v>
      </c>
      <c r="S18" s="148">
        <f>$D$86</f>
        <v>7903</v>
      </c>
      <c r="T18" s="79"/>
      <c r="U18" s="144" t="str">
        <f>$A$110</f>
        <v>COR.DGSU-1</v>
      </c>
      <c r="V18" s="145" t="str">
        <f>$B$110</f>
        <v>Фасад для гардероба / стеллажа узкого универсальный ЛДСП</v>
      </c>
      <c r="W18" s="146" t="str">
        <f>$C$110</f>
        <v>450*18*1922</v>
      </c>
      <c r="X18" s="147">
        <v>1</v>
      </c>
      <c r="Y18" s="148">
        <f>$D$110</f>
        <v>2722</v>
      </c>
      <c r="Z18" s="79"/>
      <c r="AA18" s="144" t="str">
        <f>$A$101</f>
        <v>COR.T-6</v>
      </c>
      <c r="AB18" s="145" t="str">
        <f>$B$101</f>
        <v>Топ 600  мм</v>
      </c>
      <c r="AC18" s="146" t="str">
        <f>$C$101</f>
        <v>600*450*36</v>
      </c>
      <c r="AD18" s="147">
        <v>1</v>
      </c>
      <c r="AE18" s="148">
        <f>$D$101</f>
        <v>2029</v>
      </c>
      <c r="AF18" s="79"/>
      <c r="AG18" s="149" t="str">
        <f>$A$103</f>
        <v>COR.KB-1</v>
      </c>
      <c r="AH18" s="150" t="str">
        <f>$B$103</f>
        <v>Комплект боковин высоких</v>
      </c>
      <c r="AI18" s="151" t="str">
        <f>$C$103</f>
        <v>2000*450*36</v>
      </c>
      <c r="AJ18" s="152">
        <v>1</v>
      </c>
      <c r="AK18" s="153">
        <f>$D$103</f>
        <v>10643</v>
      </c>
      <c r="AL18" s="79"/>
      <c r="AM18" s="83"/>
      <c r="AN18" s="86"/>
      <c r="AO18" s="83"/>
      <c r="AP18" s="83"/>
      <c r="AQ18" s="83"/>
      <c r="AR18" s="83"/>
      <c r="AS18" s="83"/>
      <c r="AT18" s="86"/>
      <c r="AU18" s="83"/>
      <c r="AV18" s="83"/>
      <c r="AW18" s="83"/>
      <c r="AX18" s="79"/>
      <c r="AY18" s="83"/>
      <c r="AZ18" s="86"/>
      <c r="BA18" s="83"/>
      <c r="BB18" s="83"/>
      <c r="BC18" s="83"/>
      <c r="BD18" s="79"/>
      <c r="BE18" s="79"/>
      <c r="BF18" s="79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31"/>
      <c r="CJ18" s="31"/>
      <c r="CK18" s="31"/>
    </row>
    <row r="19" spans="1:89" s="32" customFormat="1" ht="32.25" customHeight="1" x14ac:dyDescent="0.25">
      <c r="A19" s="219" t="s">
        <v>80</v>
      </c>
      <c r="B19" s="220" t="s">
        <v>57</v>
      </c>
      <c r="C19" s="118" t="s">
        <v>25</v>
      </c>
      <c r="D19" s="221">
        <f t="shared" si="0"/>
        <v>27559</v>
      </c>
      <c r="E19" s="222">
        <f t="shared" si="1"/>
        <v>35826.700000000004</v>
      </c>
      <c r="F19" s="30" t="s">
        <v>171</v>
      </c>
      <c r="G19" s="30"/>
      <c r="H19" s="248"/>
      <c r="I19" s="133" t="str">
        <f>$A$87</f>
        <v>COR.KGB-1(R) 1/2</v>
      </c>
      <c r="J19" s="134" t="str">
        <f>$B$87</f>
        <v>Каркас гардероба узкого правого</v>
      </c>
      <c r="K19" s="135" t="str">
        <f>$C$87</f>
        <v>528*422*1964</v>
      </c>
      <c r="L19" s="136">
        <v>1</v>
      </c>
      <c r="M19" s="138">
        <f>$D$87</f>
        <v>4262</v>
      </c>
      <c r="N19" s="177"/>
      <c r="O19" s="133" t="str">
        <f>$A$88</f>
        <v>COR.KGB-1(R) 2/2</v>
      </c>
      <c r="P19" s="134" t="str">
        <f>$B$88</f>
        <v>Каркас гардероба узкого правого</v>
      </c>
      <c r="Q19" s="135" t="str">
        <f>$C$88</f>
        <v>528*422*1964</v>
      </c>
      <c r="R19" s="136">
        <v>1</v>
      </c>
      <c r="S19" s="138">
        <f>$D$88</f>
        <v>7903</v>
      </c>
      <c r="T19" s="79"/>
      <c r="U19" s="133" t="str">
        <f>$A$110</f>
        <v>COR.DGSU-1</v>
      </c>
      <c r="V19" s="134" t="str">
        <f>$B$110</f>
        <v>Фасад для гардероба / стеллажа узкого универсальный ЛДСП</v>
      </c>
      <c r="W19" s="135" t="str">
        <f>$C$110</f>
        <v>450*18*1922</v>
      </c>
      <c r="X19" s="136">
        <v>1</v>
      </c>
      <c r="Y19" s="137">
        <f>$D$110</f>
        <v>2722</v>
      </c>
      <c r="Z19" s="79"/>
      <c r="AA19" s="133" t="str">
        <f>$A$101</f>
        <v>COR.T-6</v>
      </c>
      <c r="AB19" s="134" t="str">
        <f>$B$101</f>
        <v>Топ 600  мм</v>
      </c>
      <c r="AC19" s="135" t="str">
        <f>$C$101</f>
        <v>600*450*36</v>
      </c>
      <c r="AD19" s="136">
        <v>1</v>
      </c>
      <c r="AE19" s="137">
        <f>$D$101</f>
        <v>2029</v>
      </c>
      <c r="AF19" s="79"/>
      <c r="AG19" s="133" t="str">
        <f>$A$103</f>
        <v>COR.KB-1</v>
      </c>
      <c r="AH19" s="134" t="str">
        <f>$B$103</f>
        <v>Комплект боковин высоких</v>
      </c>
      <c r="AI19" s="135" t="str">
        <f>$C$103</f>
        <v>2000*450*36</v>
      </c>
      <c r="AJ19" s="136">
        <v>1</v>
      </c>
      <c r="AK19" s="137">
        <f>$D$103</f>
        <v>10643</v>
      </c>
      <c r="AL19" s="79"/>
      <c r="AM19" s="83"/>
      <c r="AN19" s="86"/>
      <c r="AO19" s="83"/>
      <c r="AP19" s="83"/>
      <c r="AQ19" s="83"/>
      <c r="AR19" s="83"/>
      <c r="AS19" s="83"/>
      <c r="AT19" s="86"/>
      <c r="AU19" s="83"/>
      <c r="AV19" s="83"/>
      <c r="AW19" s="83"/>
      <c r="AX19" s="79"/>
      <c r="AY19" s="83"/>
      <c r="AZ19" s="86"/>
      <c r="BA19" s="83"/>
      <c r="BB19" s="83"/>
      <c r="BC19" s="83"/>
      <c r="BD19" s="79"/>
      <c r="BE19" s="79"/>
      <c r="BF19" s="79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31"/>
      <c r="CJ19" s="31"/>
      <c r="CK19" s="31"/>
    </row>
    <row r="20" spans="1:89" s="32" customFormat="1" ht="32.25" customHeight="1" x14ac:dyDescent="0.25">
      <c r="A20" s="129" t="s">
        <v>106</v>
      </c>
      <c r="B20" s="130" t="s">
        <v>108</v>
      </c>
      <c r="C20" s="117" t="s">
        <v>25</v>
      </c>
      <c r="D20" s="131">
        <f t="shared" si="0"/>
        <v>28316</v>
      </c>
      <c r="E20" s="132">
        <f t="shared" si="1"/>
        <v>36810.800000000003</v>
      </c>
      <c r="F20" s="30" t="s">
        <v>172</v>
      </c>
      <c r="G20" s="30"/>
      <c r="H20" s="248"/>
      <c r="I20" s="133" t="str">
        <f>$A$90</f>
        <v>COR.KSU(L) 1/2</v>
      </c>
      <c r="J20" s="134" t="str">
        <f>$B$90</f>
        <v>Каркас стеллажа узкого левого</v>
      </c>
      <c r="K20" s="135" t="str">
        <f>$C$90</f>
        <v>528*422*1964</v>
      </c>
      <c r="L20" s="136">
        <v>1</v>
      </c>
      <c r="M20" s="138">
        <f>$D$90</f>
        <v>5012</v>
      </c>
      <c r="N20" s="177"/>
      <c r="O20" s="133" t="str">
        <f>$A$91</f>
        <v>COR.KSU(L) 2/2</v>
      </c>
      <c r="P20" s="134" t="str">
        <f>$B$91</f>
        <v>Каркас стеллажа узкого левого</v>
      </c>
      <c r="Q20" s="135" t="str">
        <f>$C$91</f>
        <v>528*422*1964</v>
      </c>
      <c r="R20" s="136">
        <v>1</v>
      </c>
      <c r="S20" s="138">
        <f>$D$91</f>
        <v>7910</v>
      </c>
      <c r="T20" s="79"/>
      <c r="U20" s="133" t="str">
        <f>$A$110</f>
        <v>COR.DGSU-1</v>
      </c>
      <c r="V20" s="134" t="str">
        <f>$B$110</f>
        <v>Фасад для гардероба / стеллажа узкого универсальный ЛДСП</v>
      </c>
      <c r="W20" s="135" t="str">
        <f>$C$110</f>
        <v>450*18*1922</v>
      </c>
      <c r="X20" s="136">
        <v>1</v>
      </c>
      <c r="Y20" s="138">
        <f>$D$110</f>
        <v>2722</v>
      </c>
      <c r="Z20" s="79"/>
      <c r="AA20" s="133" t="str">
        <f>$A$101</f>
        <v>COR.T-6</v>
      </c>
      <c r="AB20" s="134" t="str">
        <f>$B$101</f>
        <v>Топ 600  мм</v>
      </c>
      <c r="AC20" s="135" t="str">
        <f>$C$101</f>
        <v>600*450*36</v>
      </c>
      <c r="AD20" s="136">
        <v>1</v>
      </c>
      <c r="AE20" s="137">
        <f>$D$101</f>
        <v>2029</v>
      </c>
      <c r="AF20" s="79"/>
      <c r="AG20" s="133" t="str">
        <f>$A$103</f>
        <v>COR.KB-1</v>
      </c>
      <c r="AH20" s="134" t="str">
        <f>$B$103</f>
        <v>Комплект боковин высоких</v>
      </c>
      <c r="AI20" s="135" t="str">
        <f>$C$103</f>
        <v>2000*450*36</v>
      </c>
      <c r="AJ20" s="136">
        <v>1</v>
      </c>
      <c r="AK20" s="137">
        <f>$D$103</f>
        <v>10643</v>
      </c>
      <c r="AL20" s="79"/>
      <c r="AM20" s="83"/>
      <c r="AN20" s="86"/>
      <c r="AO20" s="83"/>
      <c r="AP20" s="83"/>
      <c r="AQ20" s="83"/>
      <c r="AR20" s="83"/>
      <c r="AS20" s="83"/>
      <c r="AT20" s="86"/>
      <c r="AU20" s="83"/>
      <c r="AV20" s="83"/>
      <c r="AW20" s="83"/>
      <c r="AX20" s="79"/>
      <c r="AY20" s="83"/>
      <c r="AZ20" s="86"/>
      <c r="BA20" s="83"/>
      <c r="BB20" s="83"/>
      <c r="BC20" s="83"/>
      <c r="BD20" s="79"/>
      <c r="BE20" s="79"/>
      <c r="BF20" s="79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31"/>
      <c r="CJ20" s="31"/>
      <c r="CK20" s="31"/>
    </row>
    <row r="21" spans="1:89" s="32" customFormat="1" ht="32.25" customHeight="1" thickBot="1" x14ac:dyDescent="0.3">
      <c r="A21" s="178" t="s">
        <v>107</v>
      </c>
      <c r="B21" s="179" t="s">
        <v>109</v>
      </c>
      <c r="C21" s="166" t="s">
        <v>25</v>
      </c>
      <c r="D21" s="167">
        <f t="shared" si="0"/>
        <v>28316</v>
      </c>
      <c r="E21" s="168">
        <f t="shared" si="1"/>
        <v>36810.800000000003</v>
      </c>
      <c r="F21" s="30" t="s">
        <v>173</v>
      </c>
      <c r="G21" s="30"/>
      <c r="H21" s="248"/>
      <c r="I21" s="80" t="str">
        <f>$A$92</f>
        <v>COR.KSU(R) 1/2</v>
      </c>
      <c r="J21" s="82" t="str">
        <f>$B$92</f>
        <v>Каркас стеллажа узкого правого</v>
      </c>
      <c r="K21" s="81" t="str">
        <f>$C$92</f>
        <v>528*422*1964</v>
      </c>
      <c r="L21" s="88">
        <v>1</v>
      </c>
      <c r="M21" s="85">
        <f>$D$92</f>
        <v>5012</v>
      </c>
      <c r="N21" s="177"/>
      <c r="O21" s="80" t="str">
        <f>$A$93</f>
        <v>COR.KSU(R) 2/2</v>
      </c>
      <c r="P21" s="82" t="str">
        <f>$B$93</f>
        <v>Каркас стеллажа узкого правого</v>
      </c>
      <c r="Q21" s="81" t="str">
        <f>$C$93</f>
        <v>528*422*1964</v>
      </c>
      <c r="R21" s="88">
        <v>1</v>
      </c>
      <c r="S21" s="85">
        <f>$D$93</f>
        <v>7910</v>
      </c>
      <c r="T21" s="79"/>
      <c r="U21" s="80" t="str">
        <f>$A$110</f>
        <v>COR.DGSU-1</v>
      </c>
      <c r="V21" s="82" t="str">
        <f>$B$110</f>
        <v>Фасад для гардероба / стеллажа узкого универсальный ЛДСП</v>
      </c>
      <c r="W21" s="81" t="str">
        <f>$C$110</f>
        <v>450*18*1922</v>
      </c>
      <c r="X21" s="88">
        <v>1</v>
      </c>
      <c r="Y21" s="180">
        <f>$D$110</f>
        <v>2722</v>
      </c>
      <c r="Z21" s="79"/>
      <c r="AA21" s="80" t="str">
        <f>$A$101</f>
        <v>COR.T-6</v>
      </c>
      <c r="AB21" s="82" t="str">
        <f>$B$101</f>
        <v>Топ 600  мм</v>
      </c>
      <c r="AC21" s="81" t="str">
        <f>$C$101</f>
        <v>600*450*36</v>
      </c>
      <c r="AD21" s="88">
        <v>1</v>
      </c>
      <c r="AE21" s="180">
        <f>$D$101</f>
        <v>2029</v>
      </c>
      <c r="AF21" s="79"/>
      <c r="AG21" s="80" t="str">
        <f>$A$103</f>
        <v>COR.KB-1</v>
      </c>
      <c r="AH21" s="82" t="str">
        <f>$B$103</f>
        <v>Комплект боковин высоких</v>
      </c>
      <c r="AI21" s="81" t="str">
        <f>$C$103</f>
        <v>2000*450*36</v>
      </c>
      <c r="AJ21" s="88">
        <v>1</v>
      </c>
      <c r="AK21" s="180">
        <f>$D$103</f>
        <v>10643</v>
      </c>
      <c r="AL21" s="79"/>
      <c r="AM21" s="83"/>
      <c r="AN21" s="86"/>
      <c r="AO21" s="83"/>
      <c r="AP21" s="83"/>
      <c r="AQ21" s="83"/>
      <c r="AR21" s="83"/>
      <c r="AS21" s="83"/>
      <c r="AT21" s="86"/>
      <c r="AU21" s="83"/>
      <c r="AV21" s="83"/>
      <c r="AW21" s="83"/>
      <c r="AX21" s="79"/>
      <c r="AY21" s="83"/>
      <c r="AZ21" s="86"/>
      <c r="BA21" s="83"/>
      <c r="BB21" s="83"/>
      <c r="BC21" s="83"/>
      <c r="BD21" s="79"/>
      <c r="BE21" s="79"/>
      <c r="BF21" s="79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31"/>
      <c r="CJ21" s="31"/>
      <c r="CK21" s="31"/>
    </row>
    <row r="22" spans="1:89" s="32" customFormat="1" ht="44.25" customHeight="1" thickBot="1" x14ac:dyDescent="0.3">
      <c r="A22" s="214" t="s">
        <v>31</v>
      </c>
      <c r="B22" s="215" t="s">
        <v>110</v>
      </c>
      <c r="C22" s="216" t="s">
        <v>26</v>
      </c>
      <c r="D22" s="217">
        <f t="shared" si="0"/>
        <v>44301</v>
      </c>
      <c r="E22" s="218">
        <f t="shared" si="1"/>
        <v>57591.3</v>
      </c>
      <c r="F22" s="30" t="s">
        <v>174</v>
      </c>
      <c r="G22" s="30"/>
      <c r="H22" s="248"/>
      <c r="I22" s="144" t="str">
        <f>$A$94</f>
        <v>COR.KST-1 1/2</v>
      </c>
      <c r="J22" s="145" t="str">
        <f>$B$94</f>
        <v>Каркас стеллажа высокого широкого</v>
      </c>
      <c r="K22" s="146" t="str">
        <f>$C$94</f>
        <v>828*422*1964</v>
      </c>
      <c r="L22" s="147">
        <v>1</v>
      </c>
      <c r="M22" s="148">
        <f>$D$94</f>
        <v>8345</v>
      </c>
      <c r="N22" s="177"/>
      <c r="O22" s="144" t="str">
        <f>$A$95</f>
        <v>COR.KST-1 2/2</v>
      </c>
      <c r="P22" s="145" t="str">
        <f>$B$95</f>
        <v>Каркас стеллажа высокого широкого</v>
      </c>
      <c r="Q22" s="146" t="str">
        <f>$C$95</f>
        <v>828*422*1964</v>
      </c>
      <c r="R22" s="147">
        <v>1</v>
      </c>
      <c r="S22" s="148">
        <f>$D$95</f>
        <v>11102</v>
      </c>
      <c r="T22" s="79"/>
      <c r="U22" s="144" t="str">
        <f>$A$109</f>
        <v>COR.D-3</v>
      </c>
      <c r="V22" s="145" t="str">
        <f>$B$109</f>
        <v>Фасад низкий универсальный ЛДСП</v>
      </c>
      <c r="W22" s="146" t="str">
        <f>$C$109</f>
        <v>379*18*767</v>
      </c>
      <c r="X22" s="147">
        <v>2</v>
      </c>
      <c r="Y22" s="148">
        <f>$D$109</f>
        <v>1061</v>
      </c>
      <c r="Z22" s="79"/>
      <c r="AA22" s="144" t="str">
        <f>$A$113</f>
        <v>COR.SR-2</v>
      </c>
      <c r="AB22" s="145" t="str">
        <f>$B$113</f>
        <v>Фасад средний универсальный стекло в раме</v>
      </c>
      <c r="AC22" s="146" t="str">
        <f>$C$113</f>
        <v>379*20*1153</v>
      </c>
      <c r="AD22" s="147">
        <v>2</v>
      </c>
      <c r="AE22" s="148">
        <f>$D$113</f>
        <v>4531</v>
      </c>
      <c r="AF22" s="79">
        <f>$D$113</f>
        <v>4531</v>
      </c>
      <c r="AG22" s="144" t="str">
        <f>$A$102</f>
        <v>COR.T-9</v>
      </c>
      <c r="AH22" s="145" t="str">
        <f>$B$102</f>
        <v>Топ 900  мм</v>
      </c>
      <c r="AI22" s="146" t="str">
        <f>$C$102</f>
        <v>900*450*36</v>
      </c>
      <c r="AJ22" s="147">
        <v>1</v>
      </c>
      <c r="AK22" s="223">
        <f>$D$102</f>
        <v>2875</v>
      </c>
      <c r="AL22" s="79"/>
      <c r="AM22" s="159" t="str">
        <f>$A$103</f>
        <v>COR.KB-1</v>
      </c>
      <c r="AN22" s="160" t="str">
        <f>$B$103</f>
        <v>Комплект боковин высоких</v>
      </c>
      <c r="AO22" s="161" t="str">
        <f>$C$103</f>
        <v>2000*450*36</v>
      </c>
      <c r="AP22" s="162">
        <v>1</v>
      </c>
      <c r="AQ22" s="224">
        <f>$D$103</f>
        <v>10643</v>
      </c>
      <c r="AR22" s="79"/>
      <c r="AS22" s="159" t="str">
        <f>$A$118</f>
        <v>COR.OGR</v>
      </c>
      <c r="AT22" s="160" t="str">
        <f>$B$118</f>
        <v>Комплект ограничителей фасадов</v>
      </c>
      <c r="AU22" s="161" t="str">
        <f>$C$118</f>
        <v>39*23*13</v>
      </c>
      <c r="AV22" s="162">
        <v>1</v>
      </c>
      <c r="AW22" s="224">
        <f>$D$118</f>
        <v>152</v>
      </c>
      <c r="AX22" s="79"/>
      <c r="AY22" s="83"/>
      <c r="AZ22" s="86"/>
      <c r="BA22" s="83"/>
      <c r="BB22" s="83"/>
      <c r="BC22" s="83"/>
      <c r="BD22" s="79"/>
      <c r="BE22" s="79"/>
      <c r="BF22" s="79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31"/>
      <c r="CJ22" s="31"/>
      <c r="CK22" s="31"/>
    </row>
    <row r="23" spans="1:89" s="32" customFormat="1" ht="44.25" customHeight="1" x14ac:dyDescent="0.25">
      <c r="A23" s="129" t="s">
        <v>111</v>
      </c>
      <c r="B23" s="130" t="s">
        <v>34</v>
      </c>
      <c r="C23" s="117" t="s">
        <v>26</v>
      </c>
      <c r="D23" s="131">
        <f t="shared" si="0"/>
        <v>37785</v>
      </c>
      <c r="E23" s="132">
        <f t="shared" si="1"/>
        <v>49120.5</v>
      </c>
      <c r="F23" s="30" t="s">
        <v>175</v>
      </c>
      <c r="G23" s="30"/>
      <c r="H23" s="248"/>
      <c r="I23" s="133" t="str">
        <f>$A$94</f>
        <v>COR.KST-1 1/2</v>
      </c>
      <c r="J23" s="134" t="str">
        <f>$B$94</f>
        <v>Каркас стеллажа высокого широкого</v>
      </c>
      <c r="K23" s="135" t="str">
        <f>$C$94</f>
        <v>828*422*1964</v>
      </c>
      <c r="L23" s="136">
        <v>1</v>
      </c>
      <c r="M23" s="137">
        <f>$D$94</f>
        <v>8345</v>
      </c>
      <c r="N23" s="177"/>
      <c r="O23" s="133" t="str">
        <f>$A$95</f>
        <v>COR.KST-1 2/2</v>
      </c>
      <c r="P23" s="134" t="str">
        <f>$B$95</f>
        <v>Каркас стеллажа высокого широкого</v>
      </c>
      <c r="Q23" s="135" t="str">
        <f>$C$95</f>
        <v>828*422*1964</v>
      </c>
      <c r="R23" s="136">
        <v>1</v>
      </c>
      <c r="S23" s="137">
        <f>$D$95</f>
        <v>11102</v>
      </c>
      <c r="T23" s="79"/>
      <c r="U23" s="133" t="str">
        <f>$A$107</f>
        <v>COR.D-1</v>
      </c>
      <c r="V23" s="134" t="str">
        <f>$B$107</f>
        <v>Фасад высокий универсальный ЛДСП</v>
      </c>
      <c r="W23" s="135" t="str">
        <f>$C$107</f>
        <v>379*18*1922</v>
      </c>
      <c r="X23" s="136">
        <v>2</v>
      </c>
      <c r="Y23" s="137">
        <f>$D$107</f>
        <v>2410</v>
      </c>
      <c r="Z23" s="79"/>
      <c r="AA23" s="133" t="str">
        <f>$A$102</f>
        <v>COR.T-9</v>
      </c>
      <c r="AB23" s="134" t="str">
        <f>$B$102</f>
        <v>Топ 900  мм</v>
      </c>
      <c r="AC23" s="135" t="str">
        <f>$C$102</f>
        <v>900*450*36</v>
      </c>
      <c r="AD23" s="136">
        <v>1</v>
      </c>
      <c r="AE23" s="137">
        <f>$D$102</f>
        <v>2875</v>
      </c>
      <c r="AF23" s="79"/>
      <c r="AG23" s="133" t="str">
        <f>$A$103</f>
        <v>COR.KB-1</v>
      </c>
      <c r="AH23" s="134" t="str">
        <f>$B$103</f>
        <v>Комплект боковин высоких</v>
      </c>
      <c r="AI23" s="135" t="str">
        <f>$C$103</f>
        <v>2000*450*36</v>
      </c>
      <c r="AJ23" s="136">
        <v>1</v>
      </c>
      <c r="AK23" s="137">
        <f>$D$103</f>
        <v>10643</v>
      </c>
      <c r="AL23" s="79"/>
      <c r="AM23" s="83"/>
      <c r="AN23" s="86"/>
      <c r="AO23" s="83"/>
      <c r="AP23" s="83"/>
      <c r="AQ23" s="83"/>
      <c r="AR23" s="83"/>
      <c r="AS23" s="83"/>
      <c r="AT23" s="86"/>
      <c r="AU23" s="83"/>
      <c r="AV23" s="83"/>
      <c r="AW23" s="83"/>
      <c r="AX23" s="83"/>
      <c r="AY23" s="83"/>
      <c r="AZ23" s="86"/>
      <c r="BA23" s="83"/>
      <c r="BB23" s="83"/>
      <c r="BC23" s="83"/>
      <c r="BD23" s="79"/>
      <c r="BE23" s="79"/>
      <c r="BF23" s="79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31"/>
      <c r="CJ23" s="31"/>
      <c r="CK23" s="31"/>
    </row>
    <row r="24" spans="1:89" s="32" customFormat="1" ht="44.25" customHeight="1" x14ac:dyDescent="0.25">
      <c r="A24" s="129" t="s">
        <v>32</v>
      </c>
      <c r="B24" s="130" t="s">
        <v>19</v>
      </c>
      <c r="C24" s="117" t="s">
        <v>26</v>
      </c>
      <c r="D24" s="131">
        <f t="shared" si="0"/>
        <v>45425</v>
      </c>
      <c r="E24" s="132">
        <f t="shared" si="1"/>
        <v>59052.5</v>
      </c>
      <c r="F24" s="30" t="s">
        <v>176</v>
      </c>
      <c r="G24" s="30"/>
      <c r="H24" s="248"/>
      <c r="I24" s="133" t="str">
        <f>$A$94</f>
        <v>COR.KST-1 1/2</v>
      </c>
      <c r="J24" s="134" t="str">
        <f>$B$94</f>
        <v>Каркас стеллажа высокого широкого</v>
      </c>
      <c r="K24" s="135" t="str">
        <f>$C$94</f>
        <v>828*422*1964</v>
      </c>
      <c r="L24" s="136">
        <v>1</v>
      </c>
      <c r="M24" s="137">
        <f>$D$94</f>
        <v>8345</v>
      </c>
      <c r="N24" s="177"/>
      <c r="O24" s="133" t="str">
        <f>$A$95</f>
        <v>COR.KST-1 2/2</v>
      </c>
      <c r="P24" s="134" t="str">
        <f>$B$95</f>
        <v>Каркас стеллажа высокого широкого</v>
      </c>
      <c r="Q24" s="135" t="str">
        <f>$C$95</f>
        <v>828*422*1964</v>
      </c>
      <c r="R24" s="136">
        <v>1</v>
      </c>
      <c r="S24" s="137">
        <f>$D$95</f>
        <v>11102</v>
      </c>
      <c r="T24" s="79"/>
      <c r="U24" s="133" t="str">
        <f>$A$112</f>
        <v>COR.SR-1</v>
      </c>
      <c r="V24" s="134" t="str">
        <f>$B$112</f>
        <v>Фасад высокий универсальный стекло в раме</v>
      </c>
      <c r="W24" s="135" t="str">
        <f>$C$112</f>
        <v>379*20*1922</v>
      </c>
      <c r="X24" s="136">
        <v>2</v>
      </c>
      <c r="Y24" s="138">
        <f>$D$112</f>
        <v>6230</v>
      </c>
      <c r="Z24" s="79"/>
      <c r="AA24" s="133" t="str">
        <f>$A$102</f>
        <v>COR.T-9</v>
      </c>
      <c r="AB24" s="134" t="str">
        <f>$B$102</f>
        <v>Топ 900  мм</v>
      </c>
      <c r="AC24" s="135" t="str">
        <f>$C$102</f>
        <v>900*450*36</v>
      </c>
      <c r="AD24" s="136">
        <v>1</v>
      </c>
      <c r="AE24" s="137">
        <f>$D$102</f>
        <v>2875</v>
      </c>
      <c r="AF24" s="79"/>
      <c r="AG24" s="133" t="str">
        <f>$A$103</f>
        <v>COR.KB-1</v>
      </c>
      <c r="AH24" s="134" t="str">
        <f>$B$103</f>
        <v>Комплект боковин высоких</v>
      </c>
      <c r="AI24" s="135" t="str">
        <f>$C$103</f>
        <v>2000*450*36</v>
      </c>
      <c r="AJ24" s="136">
        <v>1</v>
      </c>
      <c r="AK24" s="137">
        <f>$D$103</f>
        <v>10643</v>
      </c>
      <c r="AL24" s="79"/>
      <c r="AM24" s="83"/>
      <c r="AN24" s="86"/>
      <c r="AO24" s="83"/>
      <c r="AP24" s="83"/>
      <c r="AQ24" s="83"/>
      <c r="AR24" s="83"/>
      <c r="AS24" s="83"/>
      <c r="AT24" s="86"/>
      <c r="AU24" s="83"/>
      <c r="AV24" s="83"/>
      <c r="AW24" s="83"/>
      <c r="AX24" s="83"/>
      <c r="AY24" s="83"/>
      <c r="AZ24" s="86"/>
      <c r="BA24" s="83"/>
      <c r="BB24" s="83"/>
      <c r="BC24" s="83"/>
      <c r="BD24" s="79"/>
      <c r="BE24" s="79"/>
      <c r="BF24" s="79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31"/>
      <c r="CJ24" s="31"/>
      <c r="CK24" s="31"/>
    </row>
    <row r="25" spans="1:89" s="32" customFormat="1" ht="44.25" customHeight="1" x14ac:dyDescent="0.25">
      <c r="A25" s="219" t="s">
        <v>148</v>
      </c>
      <c r="B25" s="220" t="s">
        <v>27</v>
      </c>
      <c r="C25" s="118" t="s">
        <v>77</v>
      </c>
      <c r="D25" s="225">
        <f t="shared" si="0"/>
        <v>24601</v>
      </c>
      <c r="E25" s="226">
        <f t="shared" si="1"/>
        <v>31981.300000000003</v>
      </c>
      <c r="F25" s="30" t="s">
        <v>177</v>
      </c>
      <c r="G25" s="30"/>
      <c r="H25" s="248"/>
      <c r="I25" s="133" t="str">
        <f>$A$96</f>
        <v>COR.KST-2 1/2</v>
      </c>
      <c r="J25" s="134" t="str">
        <f>$B$96</f>
        <v>Каркас стеллажа среднего широкого</v>
      </c>
      <c r="K25" s="135" t="str">
        <f>$C$96</f>
        <v>828*422*1195</v>
      </c>
      <c r="L25" s="136">
        <v>1</v>
      </c>
      <c r="M25" s="138">
        <f>$D$96</f>
        <v>5475</v>
      </c>
      <c r="N25" s="177"/>
      <c r="O25" s="133" t="str">
        <f>$A$97</f>
        <v>COR.KST-2 2/2</v>
      </c>
      <c r="P25" s="134" t="str">
        <f>$B$97</f>
        <v>Каркас стеллажа среднего широкого</v>
      </c>
      <c r="Q25" s="135" t="str">
        <f>$C$97</f>
        <v>828*422*1195</v>
      </c>
      <c r="R25" s="136">
        <v>1</v>
      </c>
      <c r="S25" s="138">
        <f>$D$97</f>
        <v>6499</v>
      </c>
      <c r="T25" s="79"/>
      <c r="U25" s="133" t="str">
        <f>$A$108</f>
        <v>COR.D-2</v>
      </c>
      <c r="V25" s="134" t="str">
        <f>$B$108</f>
        <v>Фасад средний универсальный ЛДСП</v>
      </c>
      <c r="W25" s="135" t="str">
        <f>$C$108</f>
        <v>379*18*1153</v>
      </c>
      <c r="X25" s="136">
        <v>2</v>
      </c>
      <c r="Y25" s="138">
        <f>$D$108</f>
        <v>1516</v>
      </c>
      <c r="Z25" s="79"/>
      <c r="AA25" s="133" t="str">
        <f>$A$102</f>
        <v>COR.T-9</v>
      </c>
      <c r="AB25" s="134" t="str">
        <f>$B$102</f>
        <v>Топ 900  мм</v>
      </c>
      <c r="AC25" s="135" t="str">
        <f>$C$102</f>
        <v>900*450*36</v>
      </c>
      <c r="AD25" s="136">
        <v>1</v>
      </c>
      <c r="AE25" s="138">
        <f>$D$102</f>
        <v>2875</v>
      </c>
      <c r="AF25" s="79">
        <f>$D$102</f>
        <v>2875</v>
      </c>
      <c r="AG25" s="133" t="str">
        <f>$A$104</f>
        <v>COR.KB-2</v>
      </c>
      <c r="AH25" s="134" t="str">
        <f>$B$104</f>
        <v>Комплект боковин средних</v>
      </c>
      <c r="AI25" s="135" t="str">
        <f>$C$104</f>
        <v>1231*450*36</v>
      </c>
      <c r="AJ25" s="136">
        <v>1</v>
      </c>
      <c r="AK25" s="137">
        <f>$D$104</f>
        <v>6720</v>
      </c>
      <c r="AL25" s="79"/>
      <c r="AM25" s="83"/>
      <c r="AN25" s="86"/>
      <c r="AO25" s="83"/>
      <c r="AP25" s="83"/>
      <c r="AQ25" s="83"/>
      <c r="AR25" s="83"/>
      <c r="AS25" s="83"/>
      <c r="AT25" s="86"/>
      <c r="AU25" s="83"/>
      <c r="AV25" s="83"/>
      <c r="AW25" s="83"/>
      <c r="AX25" s="83"/>
      <c r="AY25" s="83"/>
      <c r="AZ25" s="86"/>
      <c r="BA25" s="83"/>
      <c r="BB25" s="83"/>
      <c r="BC25" s="83"/>
      <c r="BD25" s="79"/>
      <c r="BE25" s="79"/>
      <c r="BF25" s="79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31"/>
      <c r="CJ25" s="31"/>
      <c r="CK25" s="31"/>
    </row>
    <row r="26" spans="1:89" s="32" customFormat="1" ht="44.25" customHeight="1" x14ac:dyDescent="0.25">
      <c r="A26" s="129" t="s">
        <v>149</v>
      </c>
      <c r="B26" s="130" t="s">
        <v>28</v>
      </c>
      <c r="C26" s="117" t="s">
        <v>77</v>
      </c>
      <c r="D26" s="131">
        <f t="shared" si="0"/>
        <v>30631</v>
      </c>
      <c r="E26" s="132">
        <f t="shared" si="1"/>
        <v>39820.300000000003</v>
      </c>
      <c r="F26" s="30" t="s">
        <v>178</v>
      </c>
      <c r="G26" s="30"/>
      <c r="H26" s="248"/>
      <c r="I26" s="133" t="str">
        <f>$A$96</f>
        <v>COR.KST-2 1/2</v>
      </c>
      <c r="J26" s="134" t="str">
        <f>$B$96</f>
        <v>Каркас стеллажа среднего широкого</v>
      </c>
      <c r="K26" s="135" t="str">
        <f>$C$96</f>
        <v>828*422*1195</v>
      </c>
      <c r="L26" s="136">
        <v>1</v>
      </c>
      <c r="M26" s="137">
        <f>$D$96</f>
        <v>5475</v>
      </c>
      <c r="N26" s="177"/>
      <c r="O26" s="133" t="str">
        <f>$A$97</f>
        <v>COR.KST-2 2/2</v>
      </c>
      <c r="P26" s="134" t="str">
        <f>$B$97</f>
        <v>Каркас стеллажа среднего широкого</v>
      </c>
      <c r="Q26" s="135" t="str">
        <f>$C$97</f>
        <v>828*422*1195</v>
      </c>
      <c r="R26" s="136">
        <v>1</v>
      </c>
      <c r="S26" s="137">
        <f>$D$97</f>
        <v>6499</v>
      </c>
      <c r="T26" s="79"/>
      <c r="U26" s="133" t="str">
        <f>$A$113</f>
        <v>COR.SR-2</v>
      </c>
      <c r="V26" s="134" t="str">
        <f>$B$113</f>
        <v>Фасад средний универсальный стекло в раме</v>
      </c>
      <c r="W26" s="135" t="str">
        <f>$C$113</f>
        <v>379*20*1153</v>
      </c>
      <c r="X26" s="136">
        <v>2</v>
      </c>
      <c r="Y26" s="138">
        <f>$D$113</f>
        <v>4531</v>
      </c>
      <c r="Z26" s="79"/>
      <c r="AA26" s="133" t="str">
        <f>$A$102</f>
        <v>COR.T-9</v>
      </c>
      <c r="AB26" s="134" t="str">
        <f>$B$102</f>
        <v>Топ 900  мм</v>
      </c>
      <c r="AC26" s="135" t="str">
        <f>$C$102</f>
        <v>900*450*36</v>
      </c>
      <c r="AD26" s="136">
        <v>1</v>
      </c>
      <c r="AE26" s="137">
        <f>$D$102</f>
        <v>2875</v>
      </c>
      <c r="AF26" s="79">
        <f>$D$102</f>
        <v>2875</v>
      </c>
      <c r="AG26" s="133" t="str">
        <f>$A$104</f>
        <v>COR.KB-2</v>
      </c>
      <c r="AH26" s="134" t="str">
        <f>$B$104</f>
        <v>Комплект боковин средних</v>
      </c>
      <c r="AI26" s="135" t="str">
        <f>$C$104</f>
        <v>1231*450*36</v>
      </c>
      <c r="AJ26" s="136">
        <v>1</v>
      </c>
      <c r="AK26" s="137">
        <f>$D$104</f>
        <v>6720</v>
      </c>
      <c r="AL26" s="79"/>
      <c r="AM26" s="83"/>
      <c r="AN26" s="86"/>
      <c r="AO26" s="83"/>
      <c r="AP26" s="83"/>
      <c r="AQ26" s="83"/>
      <c r="AR26" s="83"/>
      <c r="AS26" s="83"/>
      <c r="AT26" s="86"/>
      <c r="AU26" s="83"/>
      <c r="AV26" s="83"/>
      <c r="AW26" s="83"/>
      <c r="AX26" s="83"/>
      <c r="AY26" s="83"/>
      <c r="AZ26" s="86"/>
      <c r="BA26" s="83"/>
      <c r="BB26" s="83"/>
      <c r="BC26" s="83"/>
      <c r="BD26" s="79"/>
      <c r="BE26" s="79"/>
      <c r="BF26" s="79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31"/>
      <c r="CJ26" s="31"/>
      <c r="CK26" s="31"/>
    </row>
    <row r="27" spans="1:89" s="32" customFormat="1" ht="44.25" customHeight="1" thickBot="1" x14ac:dyDescent="0.3">
      <c r="A27" s="178" t="s">
        <v>33</v>
      </c>
      <c r="B27" s="179" t="s">
        <v>23</v>
      </c>
      <c r="C27" s="227" t="s">
        <v>78</v>
      </c>
      <c r="D27" s="228">
        <f t="shared" si="0"/>
        <v>18792</v>
      </c>
      <c r="E27" s="229">
        <f t="shared" si="1"/>
        <v>24429.600000000002</v>
      </c>
      <c r="F27" s="30" t="s">
        <v>179</v>
      </c>
      <c r="G27" s="30"/>
      <c r="H27" s="248"/>
      <c r="I27" s="80" t="str">
        <f>$A$98</f>
        <v>COR.KST-3 1/2</v>
      </c>
      <c r="J27" s="82" t="str">
        <f>$B$98</f>
        <v>Каркас стеллажа низкого широкого</v>
      </c>
      <c r="K27" s="81" t="str">
        <f>$C$98</f>
        <v>828*422*809</v>
      </c>
      <c r="L27" s="88">
        <v>1</v>
      </c>
      <c r="M27" s="85">
        <f>$D$98</f>
        <v>4650</v>
      </c>
      <c r="N27" s="177"/>
      <c r="O27" s="80" t="str">
        <f>$A$99</f>
        <v>COR.KST-3 2/2</v>
      </c>
      <c r="P27" s="82" t="str">
        <f>$B$99</f>
        <v>Каркас стеллажа низкого широкого</v>
      </c>
      <c r="Q27" s="81" t="str">
        <f>$C$99</f>
        <v>828*422*809</v>
      </c>
      <c r="R27" s="88">
        <v>1</v>
      </c>
      <c r="S27" s="85">
        <f>$D$99</f>
        <v>4379</v>
      </c>
      <c r="T27" s="79"/>
      <c r="U27" s="80" t="str">
        <f>$A$109</f>
        <v>COR.D-3</v>
      </c>
      <c r="V27" s="82" t="str">
        <f>$B$109</f>
        <v>Фасад низкий универсальный ЛДСП</v>
      </c>
      <c r="W27" s="81" t="str">
        <f>$C$109</f>
        <v>379*18*767</v>
      </c>
      <c r="X27" s="88">
        <v>2</v>
      </c>
      <c r="Y27" s="85">
        <f>$D$109</f>
        <v>1061</v>
      </c>
      <c r="Z27" s="79"/>
      <c r="AA27" s="80" t="str">
        <f>$A$102</f>
        <v>COR.T-9</v>
      </c>
      <c r="AB27" s="82" t="str">
        <f>$B$102</f>
        <v>Топ 900  мм</v>
      </c>
      <c r="AC27" s="81" t="str">
        <f>$C$102</f>
        <v>900*450*36</v>
      </c>
      <c r="AD27" s="88">
        <v>1</v>
      </c>
      <c r="AE27" s="85">
        <f>$D$102</f>
        <v>2875</v>
      </c>
      <c r="AF27" s="79"/>
      <c r="AG27" s="80" t="str">
        <f>$A$105</f>
        <v>COR.KB-3</v>
      </c>
      <c r="AH27" s="82" t="str">
        <f>$B$105</f>
        <v>Комплект боковин низких</v>
      </c>
      <c r="AI27" s="81" t="str">
        <f>$C$105</f>
        <v>845*450*36</v>
      </c>
      <c r="AJ27" s="88">
        <v>1</v>
      </c>
      <c r="AK27" s="180">
        <f>$D$105</f>
        <v>4766</v>
      </c>
      <c r="AL27" s="79"/>
      <c r="AM27" s="83"/>
      <c r="AN27" s="86"/>
      <c r="AO27" s="83"/>
      <c r="AP27" s="83"/>
      <c r="AQ27" s="83"/>
      <c r="AR27" s="83"/>
      <c r="AS27" s="83"/>
      <c r="AT27" s="86"/>
      <c r="AU27" s="83"/>
      <c r="AV27" s="83"/>
      <c r="AW27" s="83"/>
      <c r="AX27" s="83"/>
      <c r="AY27" s="83"/>
      <c r="AZ27" s="86"/>
      <c r="BA27" s="83"/>
      <c r="BB27" s="83"/>
      <c r="BC27" s="83"/>
      <c r="BD27" s="79"/>
      <c r="BE27" s="79"/>
      <c r="BF27" s="79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31"/>
      <c r="CJ27" s="31"/>
      <c r="CK27" s="31"/>
    </row>
    <row r="28" spans="1:89" ht="24.75" customHeight="1" thickBot="1" x14ac:dyDescent="0.35">
      <c r="F28" s="30"/>
      <c r="G28" s="30"/>
    </row>
    <row r="29" spans="1:89" ht="24.75" customHeight="1" thickBot="1" x14ac:dyDescent="0.3">
      <c r="A29" s="304" t="s">
        <v>138</v>
      </c>
      <c r="B29" s="305"/>
      <c r="C29" s="305"/>
      <c r="D29" s="306"/>
      <c r="E29" s="74"/>
      <c r="F29" s="30"/>
      <c r="G29" s="30"/>
    </row>
    <row r="30" spans="1:89" ht="24.75" customHeight="1" thickBot="1" x14ac:dyDescent="0.3">
      <c r="A30" s="231"/>
      <c r="B30" s="232" t="s">
        <v>36</v>
      </c>
      <c r="C30" s="233"/>
      <c r="D30" s="234"/>
      <c r="E30" s="75"/>
      <c r="F30" s="30"/>
      <c r="G30" s="30"/>
      <c r="I30" s="83"/>
      <c r="J30" s="86"/>
      <c r="K30" s="83"/>
      <c r="L30" s="83"/>
    </row>
    <row r="31" spans="1:89" ht="17.25" customHeight="1" x14ac:dyDescent="0.25">
      <c r="A31" s="110" t="s">
        <v>256</v>
      </c>
      <c r="B31" s="113" t="s">
        <v>62</v>
      </c>
      <c r="C31" s="104" t="s">
        <v>120</v>
      </c>
      <c r="D31" s="84">
        <v>5978</v>
      </c>
      <c r="E31" s="76"/>
      <c r="F31" s="30" t="s">
        <v>180</v>
      </c>
      <c r="G31" s="30"/>
      <c r="I31" s="83"/>
      <c r="J31" s="86"/>
      <c r="K31" s="83"/>
      <c r="L31" s="83"/>
    </row>
    <row r="32" spans="1:89" ht="17.25" customHeight="1" x14ac:dyDescent="0.25">
      <c r="A32" s="110" t="s">
        <v>257</v>
      </c>
      <c r="B32" s="113" t="s">
        <v>62</v>
      </c>
      <c r="C32" s="104" t="s">
        <v>120</v>
      </c>
      <c r="D32" s="84">
        <v>7132</v>
      </c>
      <c r="E32" s="76"/>
      <c r="F32" s="30" t="s">
        <v>181</v>
      </c>
      <c r="G32" s="30"/>
      <c r="I32" s="83"/>
      <c r="J32" s="86"/>
      <c r="K32" s="83"/>
      <c r="L32" s="83"/>
    </row>
    <row r="33" spans="1:12" ht="17.25" customHeight="1" x14ac:dyDescent="0.25">
      <c r="A33" s="110" t="s">
        <v>258</v>
      </c>
      <c r="B33" s="113" t="s">
        <v>62</v>
      </c>
      <c r="C33" s="104" t="s">
        <v>120</v>
      </c>
      <c r="D33" s="84">
        <v>4183</v>
      </c>
      <c r="E33" s="76"/>
      <c r="F33" s="30" t="s">
        <v>182</v>
      </c>
      <c r="G33" s="30"/>
      <c r="I33" s="83"/>
      <c r="J33" s="86"/>
      <c r="K33" s="83"/>
      <c r="L33" s="83"/>
    </row>
    <row r="34" spans="1:12" ht="17.25" customHeight="1" x14ac:dyDescent="0.25">
      <c r="A34" s="110" t="s">
        <v>259</v>
      </c>
      <c r="B34" s="113" t="s">
        <v>62</v>
      </c>
      <c r="C34" s="104" t="s">
        <v>119</v>
      </c>
      <c r="D34" s="84">
        <v>6672</v>
      </c>
      <c r="E34" s="76"/>
      <c r="F34" s="30" t="s">
        <v>183</v>
      </c>
      <c r="G34" s="30"/>
      <c r="I34" s="83"/>
      <c r="J34" s="86"/>
      <c r="K34" s="83"/>
      <c r="L34" s="83"/>
    </row>
    <row r="35" spans="1:12" ht="17.25" customHeight="1" x14ac:dyDescent="0.25">
      <c r="A35" s="110" t="s">
        <v>260</v>
      </c>
      <c r="B35" s="113" t="s">
        <v>62</v>
      </c>
      <c r="C35" s="104" t="s">
        <v>119</v>
      </c>
      <c r="D35" s="84">
        <v>7997</v>
      </c>
      <c r="E35" s="76"/>
      <c r="F35" s="30" t="s">
        <v>184</v>
      </c>
      <c r="G35" s="30"/>
      <c r="I35" s="83"/>
      <c r="J35" s="86"/>
      <c r="K35" s="83"/>
      <c r="L35" s="83"/>
    </row>
    <row r="36" spans="1:12" ht="17.25" customHeight="1" x14ac:dyDescent="0.25">
      <c r="A36" s="110" t="s">
        <v>261</v>
      </c>
      <c r="B36" s="113" t="s">
        <v>62</v>
      </c>
      <c r="C36" s="104" t="s">
        <v>119</v>
      </c>
      <c r="D36" s="84">
        <v>4725</v>
      </c>
      <c r="E36" s="76"/>
      <c r="F36" s="30" t="s">
        <v>185</v>
      </c>
      <c r="G36" s="30"/>
      <c r="I36" s="83"/>
      <c r="J36" s="86"/>
      <c r="K36" s="83"/>
      <c r="L36" s="83"/>
    </row>
    <row r="37" spans="1:12" ht="15" customHeight="1" x14ac:dyDescent="0.25">
      <c r="A37" s="112" t="s">
        <v>262</v>
      </c>
      <c r="B37" s="114" t="s">
        <v>62</v>
      </c>
      <c r="C37" s="115" t="s">
        <v>69</v>
      </c>
      <c r="D37" s="103">
        <v>7350</v>
      </c>
      <c r="E37" s="76"/>
      <c r="F37" s="30" t="s">
        <v>186</v>
      </c>
      <c r="G37" s="30"/>
      <c r="I37" s="83"/>
      <c r="J37" s="86"/>
      <c r="K37" s="83"/>
      <c r="L37" s="83"/>
    </row>
    <row r="38" spans="1:12" ht="15" customHeight="1" x14ac:dyDescent="0.25">
      <c r="A38" s="110" t="s">
        <v>263</v>
      </c>
      <c r="B38" s="113" t="s">
        <v>62</v>
      </c>
      <c r="C38" s="104" t="s">
        <v>69</v>
      </c>
      <c r="D38" s="84">
        <v>8880</v>
      </c>
      <c r="E38" s="76"/>
      <c r="F38" s="30" t="s">
        <v>187</v>
      </c>
      <c r="G38" s="30"/>
      <c r="I38" s="83"/>
      <c r="J38" s="86"/>
      <c r="K38" s="83"/>
      <c r="L38" s="83"/>
    </row>
    <row r="39" spans="1:12" ht="15" customHeight="1" x14ac:dyDescent="0.25">
      <c r="A39" s="110" t="s">
        <v>264</v>
      </c>
      <c r="B39" s="113" t="s">
        <v>62</v>
      </c>
      <c r="C39" s="104" t="s">
        <v>69</v>
      </c>
      <c r="D39" s="84">
        <v>5282</v>
      </c>
      <c r="E39" s="76"/>
      <c r="F39" s="30" t="s">
        <v>188</v>
      </c>
      <c r="G39" s="30"/>
      <c r="I39" s="83"/>
      <c r="J39" s="86"/>
      <c r="K39" s="83"/>
      <c r="L39" s="83"/>
    </row>
    <row r="40" spans="1:12" ht="17.25" customHeight="1" x14ac:dyDescent="0.25">
      <c r="A40" s="110" t="s">
        <v>265</v>
      </c>
      <c r="B40" s="113" t="s">
        <v>59</v>
      </c>
      <c r="C40" s="104" t="s">
        <v>13</v>
      </c>
      <c r="D40" s="84">
        <v>4352</v>
      </c>
      <c r="E40" s="76"/>
      <c r="F40" s="30" t="s">
        <v>189</v>
      </c>
      <c r="G40" s="30"/>
      <c r="I40" s="83"/>
      <c r="J40" s="86"/>
      <c r="K40" s="83"/>
      <c r="L40" s="83"/>
    </row>
    <row r="41" spans="1:12" ht="17.25" customHeight="1" x14ac:dyDescent="0.25">
      <c r="A41" s="110" t="s">
        <v>266</v>
      </c>
      <c r="B41" s="113" t="s">
        <v>59</v>
      </c>
      <c r="C41" s="104" t="s">
        <v>13</v>
      </c>
      <c r="D41" s="84">
        <v>6145</v>
      </c>
      <c r="E41" s="76"/>
      <c r="F41" s="30" t="s">
        <v>190</v>
      </c>
      <c r="G41" s="30"/>
      <c r="I41" s="83"/>
      <c r="J41" s="86"/>
      <c r="K41" s="83"/>
      <c r="L41" s="83"/>
    </row>
    <row r="42" spans="1:12" ht="17.25" customHeight="1" x14ac:dyDescent="0.25">
      <c r="A42" s="110" t="s">
        <v>267</v>
      </c>
      <c r="B42" s="113" t="s">
        <v>59</v>
      </c>
      <c r="C42" s="104" t="s">
        <v>13</v>
      </c>
      <c r="D42" s="84">
        <v>4154</v>
      </c>
      <c r="E42" s="76"/>
      <c r="F42" s="30" t="s">
        <v>191</v>
      </c>
      <c r="G42" s="30"/>
      <c r="I42" s="83"/>
      <c r="J42" s="86"/>
      <c r="K42" s="83"/>
      <c r="L42" s="83"/>
    </row>
    <row r="43" spans="1:12" ht="17.25" customHeight="1" x14ac:dyDescent="0.25">
      <c r="A43" s="110" t="s">
        <v>268</v>
      </c>
      <c r="B43" s="113" t="s">
        <v>59</v>
      </c>
      <c r="C43" s="104" t="s">
        <v>13</v>
      </c>
      <c r="D43" s="84">
        <v>7976</v>
      </c>
      <c r="E43" s="76"/>
      <c r="F43" s="30" t="s">
        <v>192</v>
      </c>
      <c r="G43" s="30"/>
      <c r="I43" s="83"/>
      <c r="J43" s="86"/>
      <c r="K43" s="83"/>
      <c r="L43" s="83"/>
    </row>
    <row r="44" spans="1:12" ht="17.25" customHeight="1" x14ac:dyDescent="0.25">
      <c r="A44" s="110" t="s">
        <v>269</v>
      </c>
      <c r="B44" s="113" t="s">
        <v>59</v>
      </c>
      <c r="C44" s="104" t="s">
        <v>20</v>
      </c>
      <c r="D44" s="84">
        <v>4352</v>
      </c>
      <c r="E44" s="76"/>
      <c r="F44" s="30" t="s">
        <v>193</v>
      </c>
      <c r="G44" s="30"/>
      <c r="I44" s="83"/>
      <c r="J44" s="86"/>
      <c r="K44" s="83"/>
      <c r="L44" s="83"/>
    </row>
    <row r="45" spans="1:12" ht="17.25" customHeight="1" x14ac:dyDescent="0.25">
      <c r="A45" s="110" t="s">
        <v>270</v>
      </c>
      <c r="B45" s="113" t="s">
        <v>59</v>
      </c>
      <c r="C45" s="104" t="s">
        <v>20</v>
      </c>
      <c r="D45" s="84">
        <v>6765</v>
      </c>
      <c r="E45" s="76"/>
      <c r="F45" s="30" t="s">
        <v>194</v>
      </c>
      <c r="G45" s="30"/>
      <c r="I45" s="83"/>
      <c r="J45" s="86"/>
      <c r="K45" s="83"/>
      <c r="L45" s="83"/>
    </row>
    <row r="46" spans="1:12" ht="17.25" customHeight="1" x14ac:dyDescent="0.25">
      <c r="A46" s="110" t="s">
        <v>271</v>
      </c>
      <c r="B46" s="113" t="s">
        <v>59</v>
      </c>
      <c r="C46" s="104" t="s">
        <v>20</v>
      </c>
      <c r="D46" s="84">
        <v>4581</v>
      </c>
      <c r="E46" s="76"/>
      <c r="F46" s="30" t="s">
        <v>195</v>
      </c>
      <c r="G46" s="30"/>
      <c r="I46" s="83"/>
      <c r="J46" s="86"/>
      <c r="K46" s="83"/>
      <c r="L46" s="83"/>
    </row>
    <row r="47" spans="1:12" ht="17.25" customHeight="1" x14ac:dyDescent="0.25">
      <c r="A47" s="110" t="s">
        <v>272</v>
      </c>
      <c r="B47" s="113" t="s">
        <v>59</v>
      </c>
      <c r="C47" s="104" t="s">
        <v>20</v>
      </c>
      <c r="D47" s="84">
        <v>8892</v>
      </c>
      <c r="E47" s="76"/>
      <c r="F47" s="30" t="s">
        <v>196</v>
      </c>
      <c r="G47" s="30"/>
      <c r="I47" s="83"/>
      <c r="J47" s="86"/>
      <c r="K47" s="83"/>
      <c r="L47" s="83"/>
    </row>
    <row r="48" spans="1:12" ht="17.25" customHeight="1" x14ac:dyDescent="0.25">
      <c r="A48" s="110" t="s">
        <v>273</v>
      </c>
      <c r="B48" s="113" t="s">
        <v>60</v>
      </c>
      <c r="C48" s="104" t="s">
        <v>13</v>
      </c>
      <c r="D48" s="84">
        <v>4352</v>
      </c>
      <c r="E48" s="76"/>
      <c r="F48" s="30" t="s">
        <v>197</v>
      </c>
      <c r="G48" s="30"/>
      <c r="I48" s="83"/>
      <c r="J48" s="86"/>
      <c r="K48" s="83"/>
      <c r="L48" s="83"/>
    </row>
    <row r="49" spans="1:12" ht="17.25" customHeight="1" x14ac:dyDescent="0.25">
      <c r="A49" s="110" t="s">
        <v>274</v>
      </c>
      <c r="B49" s="113" t="s">
        <v>60</v>
      </c>
      <c r="C49" s="104" t="s">
        <v>13</v>
      </c>
      <c r="D49" s="84">
        <v>6145</v>
      </c>
      <c r="E49" s="76"/>
      <c r="F49" s="30" t="s">
        <v>198</v>
      </c>
      <c r="G49" s="30"/>
      <c r="I49" s="83"/>
      <c r="J49" s="86"/>
      <c r="K49" s="83"/>
      <c r="L49" s="83"/>
    </row>
    <row r="50" spans="1:12" ht="17.25" customHeight="1" x14ac:dyDescent="0.25">
      <c r="A50" s="110" t="s">
        <v>275</v>
      </c>
      <c r="B50" s="113" t="s">
        <v>60</v>
      </c>
      <c r="C50" s="104" t="s">
        <v>13</v>
      </c>
      <c r="D50" s="84">
        <v>4154</v>
      </c>
      <c r="E50" s="76"/>
      <c r="F50" s="30" t="s">
        <v>199</v>
      </c>
      <c r="G50" s="30"/>
      <c r="I50" s="83"/>
      <c r="J50" s="86"/>
      <c r="K50" s="83"/>
      <c r="L50" s="83"/>
    </row>
    <row r="51" spans="1:12" ht="17.25" customHeight="1" x14ac:dyDescent="0.25">
      <c r="A51" s="110" t="s">
        <v>276</v>
      </c>
      <c r="B51" s="113" t="s">
        <v>60</v>
      </c>
      <c r="C51" s="104" t="s">
        <v>13</v>
      </c>
      <c r="D51" s="84">
        <v>7976</v>
      </c>
      <c r="E51" s="76"/>
      <c r="F51" s="30" t="s">
        <v>200</v>
      </c>
      <c r="G51" s="30"/>
      <c r="I51" s="83"/>
      <c r="J51" s="86"/>
      <c r="K51" s="83"/>
      <c r="L51" s="83"/>
    </row>
    <row r="52" spans="1:12" ht="17.25" customHeight="1" x14ac:dyDescent="0.25">
      <c r="A52" s="110" t="s">
        <v>277</v>
      </c>
      <c r="B52" s="113" t="s">
        <v>60</v>
      </c>
      <c r="C52" s="104" t="s">
        <v>20</v>
      </c>
      <c r="D52" s="84">
        <v>4352</v>
      </c>
      <c r="E52" s="76"/>
      <c r="F52" s="30" t="s">
        <v>201</v>
      </c>
      <c r="G52" s="30"/>
      <c r="I52" s="83"/>
      <c r="J52" s="86"/>
      <c r="K52" s="83"/>
      <c r="L52" s="83"/>
    </row>
    <row r="53" spans="1:12" ht="17.25" customHeight="1" x14ac:dyDescent="0.25">
      <c r="A53" s="110" t="s">
        <v>278</v>
      </c>
      <c r="B53" s="113" t="s">
        <v>60</v>
      </c>
      <c r="C53" s="104" t="s">
        <v>20</v>
      </c>
      <c r="D53" s="84">
        <v>6765</v>
      </c>
      <c r="E53" s="76"/>
      <c r="F53" s="30" t="s">
        <v>202</v>
      </c>
      <c r="G53" s="30"/>
      <c r="I53" s="83"/>
      <c r="J53" s="86"/>
      <c r="K53" s="83"/>
      <c r="L53" s="83"/>
    </row>
    <row r="54" spans="1:12" ht="17.25" customHeight="1" x14ac:dyDescent="0.25">
      <c r="A54" s="110" t="s">
        <v>279</v>
      </c>
      <c r="B54" s="113" t="s">
        <v>60</v>
      </c>
      <c r="C54" s="104" t="s">
        <v>20</v>
      </c>
      <c r="D54" s="84">
        <v>4581</v>
      </c>
      <c r="E54" s="76"/>
      <c r="F54" s="30" t="s">
        <v>203</v>
      </c>
      <c r="G54" s="30"/>
      <c r="I54" s="83"/>
      <c r="J54" s="86"/>
      <c r="K54" s="83"/>
      <c r="L54" s="83"/>
    </row>
    <row r="55" spans="1:12" ht="17.25" customHeight="1" x14ac:dyDescent="0.25">
      <c r="A55" s="110" t="s">
        <v>280</v>
      </c>
      <c r="B55" s="113" t="s">
        <v>60</v>
      </c>
      <c r="C55" s="104" t="s">
        <v>20</v>
      </c>
      <c r="D55" s="84">
        <v>8892</v>
      </c>
      <c r="E55" s="76"/>
      <c r="F55" s="30" t="s">
        <v>204</v>
      </c>
      <c r="G55" s="30"/>
      <c r="I55" s="83"/>
      <c r="J55" s="86"/>
      <c r="K55" s="83"/>
      <c r="L55" s="83"/>
    </row>
    <row r="56" spans="1:12" ht="17.25" customHeight="1" x14ac:dyDescent="0.25">
      <c r="A56" s="110" t="s">
        <v>116</v>
      </c>
      <c r="B56" s="113" t="s">
        <v>115</v>
      </c>
      <c r="C56" s="104" t="s">
        <v>121</v>
      </c>
      <c r="D56" s="84">
        <v>13327</v>
      </c>
      <c r="E56" s="76"/>
      <c r="F56" s="30" t="s">
        <v>205</v>
      </c>
      <c r="G56" s="30"/>
      <c r="I56" s="83"/>
      <c r="J56" s="86"/>
      <c r="K56" s="83"/>
      <c r="L56" s="83"/>
    </row>
    <row r="57" spans="1:12" ht="17.25" customHeight="1" x14ac:dyDescent="0.25">
      <c r="A57" s="110" t="s">
        <v>281</v>
      </c>
      <c r="B57" s="113" t="s">
        <v>117</v>
      </c>
      <c r="C57" s="104" t="s">
        <v>21</v>
      </c>
      <c r="D57" s="84">
        <v>5371</v>
      </c>
      <c r="E57" s="76"/>
      <c r="F57" s="30" t="s">
        <v>206</v>
      </c>
      <c r="G57" s="30"/>
      <c r="I57" s="83"/>
      <c r="J57" s="86"/>
      <c r="K57" s="83"/>
      <c r="L57" s="83"/>
    </row>
    <row r="58" spans="1:12" ht="17.25" customHeight="1" x14ac:dyDescent="0.25">
      <c r="A58" s="110" t="s">
        <v>282</v>
      </c>
      <c r="B58" s="113" t="s">
        <v>117</v>
      </c>
      <c r="C58" s="104" t="s">
        <v>21</v>
      </c>
      <c r="D58" s="84">
        <v>5371</v>
      </c>
      <c r="E58" s="76"/>
      <c r="F58" s="30" t="s">
        <v>207</v>
      </c>
      <c r="G58" s="30"/>
      <c r="I58" s="83"/>
      <c r="J58" s="86"/>
      <c r="K58" s="83"/>
      <c r="L58" s="83"/>
    </row>
    <row r="59" spans="1:12" ht="17.25" customHeight="1" x14ac:dyDescent="0.25">
      <c r="A59" s="110" t="s">
        <v>283</v>
      </c>
      <c r="B59" s="113" t="s">
        <v>117</v>
      </c>
      <c r="C59" s="104" t="s">
        <v>21</v>
      </c>
      <c r="D59" s="84">
        <v>5827</v>
      </c>
      <c r="E59" s="76"/>
      <c r="F59" s="30" t="s">
        <v>208</v>
      </c>
      <c r="G59" s="30"/>
      <c r="I59" s="83"/>
      <c r="J59" s="86"/>
      <c r="K59" s="83"/>
      <c r="L59" s="83"/>
    </row>
    <row r="60" spans="1:12" ht="17.25" customHeight="1" x14ac:dyDescent="0.25">
      <c r="A60" s="110" t="s">
        <v>284</v>
      </c>
      <c r="B60" s="113" t="s">
        <v>117</v>
      </c>
      <c r="C60" s="104" t="s">
        <v>21</v>
      </c>
      <c r="D60" s="84">
        <v>2640</v>
      </c>
      <c r="E60" s="76"/>
      <c r="F60" s="30" t="s">
        <v>209</v>
      </c>
      <c r="G60" s="30"/>
      <c r="I60" s="83"/>
      <c r="J60" s="86"/>
      <c r="K60" s="83"/>
      <c r="L60" s="83"/>
    </row>
    <row r="61" spans="1:12" ht="17.25" customHeight="1" x14ac:dyDescent="0.25">
      <c r="A61" s="110" t="s">
        <v>285</v>
      </c>
      <c r="B61" s="113" t="s">
        <v>117</v>
      </c>
      <c r="C61" s="104" t="s">
        <v>22</v>
      </c>
      <c r="D61" s="84">
        <v>7023</v>
      </c>
      <c r="E61" s="76"/>
      <c r="F61" s="30" t="s">
        <v>210</v>
      </c>
      <c r="G61" s="30"/>
      <c r="I61" s="83"/>
      <c r="J61" s="86"/>
      <c r="K61" s="83"/>
      <c r="L61" s="83"/>
    </row>
    <row r="62" spans="1:12" ht="17.25" customHeight="1" x14ac:dyDescent="0.25">
      <c r="A62" s="110" t="s">
        <v>286</v>
      </c>
      <c r="B62" s="113" t="s">
        <v>117</v>
      </c>
      <c r="C62" s="104" t="s">
        <v>22</v>
      </c>
      <c r="D62" s="84">
        <v>7023</v>
      </c>
      <c r="E62" s="76"/>
      <c r="F62" s="30" t="s">
        <v>211</v>
      </c>
      <c r="G62" s="30"/>
      <c r="I62" s="83"/>
      <c r="J62" s="86"/>
      <c r="K62" s="83"/>
      <c r="L62" s="83"/>
    </row>
    <row r="63" spans="1:12" ht="17.25" customHeight="1" x14ac:dyDescent="0.25">
      <c r="A63" s="110" t="s">
        <v>287</v>
      </c>
      <c r="B63" s="113" t="s">
        <v>117</v>
      </c>
      <c r="C63" s="104" t="s">
        <v>22</v>
      </c>
      <c r="D63" s="84">
        <v>7626</v>
      </c>
      <c r="E63" s="76"/>
      <c r="F63" s="30" t="s">
        <v>212</v>
      </c>
      <c r="G63" s="30"/>
      <c r="I63" s="83"/>
      <c r="J63" s="86"/>
      <c r="K63" s="83"/>
      <c r="L63" s="83"/>
    </row>
    <row r="64" spans="1:12" ht="17.25" customHeight="1" x14ac:dyDescent="0.25">
      <c r="A64" s="110" t="s">
        <v>288</v>
      </c>
      <c r="B64" s="113" t="s">
        <v>117</v>
      </c>
      <c r="C64" s="104" t="s">
        <v>22</v>
      </c>
      <c r="D64" s="84">
        <v>4183</v>
      </c>
      <c r="E64" s="76"/>
      <c r="F64" s="30" t="s">
        <v>213</v>
      </c>
      <c r="G64" s="30"/>
      <c r="I64" s="83"/>
      <c r="J64" s="86"/>
      <c r="K64" s="83"/>
      <c r="L64" s="83"/>
    </row>
    <row r="65" spans="1:12" ht="17.25" customHeight="1" thickBot="1" x14ac:dyDescent="0.3">
      <c r="A65" s="111" t="s">
        <v>48</v>
      </c>
      <c r="B65" s="119" t="s">
        <v>16</v>
      </c>
      <c r="C65" s="105" t="s">
        <v>17</v>
      </c>
      <c r="D65" s="106">
        <v>8608</v>
      </c>
      <c r="E65" s="76"/>
      <c r="F65" s="30" t="s">
        <v>167</v>
      </c>
      <c r="G65" s="30"/>
      <c r="I65" s="83"/>
      <c r="J65" s="86"/>
      <c r="K65" s="83"/>
      <c r="L65" s="83"/>
    </row>
    <row r="66" spans="1:12" ht="17.25" customHeight="1" thickBot="1" x14ac:dyDescent="0.3">
      <c r="A66" s="235"/>
      <c r="B66" s="236" t="s">
        <v>37</v>
      </c>
      <c r="C66" s="237"/>
      <c r="D66" s="238"/>
      <c r="E66" s="76"/>
      <c r="F66" s="30"/>
      <c r="G66" s="30"/>
      <c r="I66" s="83"/>
      <c r="J66" s="86"/>
      <c r="K66" s="83"/>
      <c r="L66" s="83"/>
    </row>
    <row r="67" spans="1:12" ht="17.25" customHeight="1" x14ac:dyDescent="0.25">
      <c r="A67" s="110" t="s">
        <v>289</v>
      </c>
      <c r="B67" s="113" t="s">
        <v>38</v>
      </c>
      <c r="C67" s="104" t="s">
        <v>122</v>
      </c>
      <c r="D67" s="84">
        <v>19664</v>
      </c>
      <c r="E67" s="76"/>
      <c r="F67" s="30" t="s">
        <v>214</v>
      </c>
      <c r="G67" s="30"/>
      <c r="I67" s="83"/>
      <c r="J67" s="86"/>
      <c r="K67" s="83"/>
      <c r="L67" s="83"/>
    </row>
    <row r="68" spans="1:12" ht="17.25" customHeight="1" x14ac:dyDescent="0.25">
      <c r="A68" s="110" t="s">
        <v>290</v>
      </c>
      <c r="B68" s="113" t="s">
        <v>38</v>
      </c>
      <c r="C68" s="104" t="s">
        <v>122</v>
      </c>
      <c r="D68" s="84">
        <v>6201</v>
      </c>
      <c r="E68" s="76"/>
      <c r="F68" s="30" t="s">
        <v>215</v>
      </c>
      <c r="G68" s="30"/>
      <c r="I68" s="83"/>
      <c r="J68" s="86"/>
      <c r="K68" s="83"/>
      <c r="L68" s="83"/>
    </row>
    <row r="69" spans="1:12" ht="17.25" customHeight="1" x14ac:dyDescent="0.25">
      <c r="A69" s="110" t="s">
        <v>291</v>
      </c>
      <c r="B69" s="113" t="s">
        <v>38</v>
      </c>
      <c r="C69" s="104" t="s">
        <v>122</v>
      </c>
      <c r="D69" s="84">
        <v>6971</v>
      </c>
      <c r="E69" s="76"/>
      <c r="F69" s="30" t="s">
        <v>216</v>
      </c>
      <c r="G69" s="30"/>
      <c r="I69" s="83"/>
      <c r="J69" s="86"/>
      <c r="K69" s="83"/>
      <c r="L69" s="83"/>
    </row>
    <row r="70" spans="1:12" ht="17.25" customHeight="1" x14ac:dyDescent="0.25">
      <c r="A70" s="110" t="s">
        <v>292</v>
      </c>
      <c r="B70" s="113" t="s">
        <v>39</v>
      </c>
      <c r="C70" s="104" t="s">
        <v>122</v>
      </c>
      <c r="D70" s="84">
        <v>19664</v>
      </c>
      <c r="E70" s="76"/>
      <c r="F70" s="30" t="s">
        <v>217</v>
      </c>
      <c r="G70" s="30"/>
      <c r="I70" s="83"/>
      <c r="J70" s="86"/>
      <c r="K70" s="83"/>
      <c r="L70" s="83"/>
    </row>
    <row r="71" spans="1:12" ht="17.25" customHeight="1" x14ac:dyDescent="0.25">
      <c r="A71" s="110" t="s">
        <v>293</v>
      </c>
      <c r="B71" s="113" t="s">
        <v>39</v>
      </c>
      <c r="C71" s="104" t="s">
        <v>122</v>
      </c>
      <c r="D71" s="84">
        <v>6201</v>
      </c>
      <c r="E71" s="76"/>
      <c r="F71" s="30" t="s">
        <v>218</v>
      </c>
      <c r="G71" s="30"/>
      <c r="I71" s="83"/>
      <c r="J71" s="86"/>
      <c r="K71" s="83"/>
      <c r="L71" s="83"/>
    </row>
    <row r="72" spans="1:12" ht="17.25" customHeight="1" thickBot="1" x14ac:dyDescent="0.3">
      <c r="A72" s="111" t="s">
        <v>294</v>
      </c>
      <c r="B72" s="119" t="s">
        <v>39</v>
      </c>
      <c r="C72" s="105" t="s">
        <v>122</v>
      </c>
      <c r="D72" s="106">
        <v>6971</v>
      </c>
      <c r="E72" s="76"/>
      <c r="F72" s="30" t="s">
        <v>219</v>
      </c>
      <c r="G72" s="30"/>
      <c r="I72" s="83"/>
      <c r="J72" s="86"/>
      <c r="K72" s="83"/>
      <c r="L72" s="83"/>
    </row>
    <row r="73" spans="1:12" ht="17.25" customHeight="1" thickBot="1" x14ac:dyDescent="0.3">
      <c r="A73" s="239"/>
      <c r="B73" s="236" t="s">
        <v>114</v>
      </c>
      <c r="C73" s="240"/>
      <c r="D73" s="241"/>
      <c r="E73" s="77"/>
      <c r="F73" s="30"/>
      <c r="G73" s="30"/>
      <c r="I73" s="83"/>
      <c r="J73" s="86"/>
      <c r="K73" s="83"/>
      <c r="L73" s="83"/>
    </row>
    <row r="74" spans="1:12" ht="17.25" customHeight="1" x14ac:dyDescent="0.25">
      <c r="A74" s="112" t="s">
        <v>30</v>
      </c>
      <c r="B74" s="114" t="s">
        <v>6</v>
      </c>
      <c r="C74" s="115" t="s">
        <v>75</v>
      </c>
      <c r="D74" s="103">
        <v>13132</v>
      </c>
      <c r="E74" s="76"/>
      <c r="F74" s="30" t="s">
        <v>168</v>
      </c>
      <c r="G74" s="30"/>
      <c r="I74" s="83"/>
      <c r="J74" s="86"/>
      <c r="K74" s="83"/>
      <c r="L74" s="83"/>
    </row>
    <row r="75" spans="1:12" ht="17.25" customHeight="1" x14ac:dyDescent="0.25">
      <c r="A75" s="110" t="s">
        <v>295</v>
      </c>
      <c r="B75" s="113" t="s">
        <v>15</v>
      </c>
      <c r="C75" s="104" t="s">
        <v>76</v>
      </c>
      <c r="D75" s="84">
        <v>13115</v>
      </c>
      <c r="E75" s="76"/>
      <c r="F75" s="30" t="s">
        <v>220</v>
      </c>
      <c r="G75" s="30"/>
      <c r="I75" s="83"/>
      <c r="J75" s="86"/>
      <c r="K75" s="83"/>
      <c r="L75" s="83"/>
    </row>
    <row r="76" spans="1:12" ht="17.25" customHeight="1" x14ac:dyDescent="0.25">
      <c r="A76" s="110" t="s">
        <v>296</v>
      </c>
      <c r="B76" s="113" t="s">
        <v>15</v>
      </c>
      <c r="C76" s="104" t="s">
        <v>76</v>
      </c>
      <c r="D76" s="84">
        <v>6599</v>
      </c>
      <c r="E76" s="76"/>
      <c r="F76" s="30" t="s">
        <v>221</v>
      </c>
      <c r="G76" s="30"/>
      <c r="I76" s="83"/>
      <c r="J76" s="86"/>
      <c r="K76" s="83"/>
      <c r="L76" s="83"/>
    </row>
    <row r="77" spans="1:12" ht="17.25" customHeight="1" thickBot="1" x14ac:dyDescent="0.3">
      <c r="A77" s="111" t="s">
        <v>297</v>
      </c>
      <c r="B77" s="119" t="s">
        <v>15</v>
      </c>
      <c r="C77" s="105" t="s">
        <v>76</v>
      </c>
      <c r="D77" s="106">
        <v>5792</v>
      </c>
      <c r="E77" s="76"/>
      <c r="F77" s="30" t="s">
        <v>222</v>
      </c>
      <c r="G77" s="30"/>
      <c r="I77" s="83"/>
      <c r="J77" s="86"/>
      <c r="K77" s="83"/>
      <c r="L77" s="83"/>
    </row>
    <row r="78" spans="1:12" ht="17.25" customHeight="1" thickBot="1" x14ac:dyDescent="0.3">
      <c r="A78" s="239"/>
      <c r="B78" s="236" t="s">
        <v>40</v>
      </c>
      <c r="C78" s="240"/>
      <c r="D78" s="241"/>
      <c r="E78" s="77"/>
      <c r="F78" s="30"/>
      <c r="G78" s="30"/>
      <c r="I78" s="83"/>
      <c r="J78" s="86"/>
      <c r="K78" s="83"/>
      <c r="L78" s="83"/>
    </row>
    <row r="79" spans="1:12" ht="17.25" customHeight="1" x14ac:dyDescent="0.25">
      <c r="A79" s="112" t="s">
        <v>64</v>
      </c>
      <c r="B79" s="114" t="s">
        <v>319</v>
      </c>
      <c r="C79" s="115" t="s">
        <v>123</v>
      </c>
      <c r="D79" s="103">
        <v>5247</v>
      </c>
      <c r="E79" s="76"/>
      <c r="F79" s="30" t="s">
        <v>223</v>
      </c>
      <c r="G79" s="30"/>
      <c r="I79" s="83"/>
      <c r="J79" s="86"/>
      <c r="K79" s="83"/>
      <c r="L79" s="83"/>
    </row>
    <row r="80" spans="1:12" ht="17.25" customHeight="1" thickBot="1" x14ac:dyDescent="0.3">
      <c r="A80" s="111" t="s">
        <v>65</v>
      </c>
      <c r="B80" s="119" t="s">
        <v>320</v>
      </c>
      <c r="C80" s="105" t="s">
        <v>124</v>
      </c>
      <c r="D80" s="106">
        <v>8536</v>
      </c>
      <c r="E80" s="76"/>
      <c r="F80" s="30" t="s">
        <v>224</v>
      </c>
      <c r="G80" s="30"/>
      <c r="I80" s="83"/>
      <c r="J80" s="86"/>
      <c r="K80" s="83"/>
      <c r="L80" s="83"/>
    </row>
    <row r="81" spans="1:12" ht="19.5" thickBot="1" x14ac:dyDescent="0.3">
      <c r="A81" s="231"/>
      <c r="B81" s="232" t="s">
        <v>56</v>
      </c>
      <c r="C81" s="233"/>
      <c r="D81" s="241"/>
      <c r="E81" s="77"/>
      <c r="F81" s="30"/>
      <c r="G81" s="30"/>
      <c r="I81" s="83"/>
      <c r="J81" s="86"/>
      <c r="K81" s="83"/>
      <c r="L81" s="83"/>
    </row>
    <row r="82" spans="1:12" x14ac:dyDescent="0.25">
      <c r="A82" s="125" t="s">
        <v>54</v>
      </c>
      <c r="B82" s="122" t="s">
        <v>55</v>
      </c>
      <c r="C82" s="118" t="s">
        <v>125</v>
      </c>
      <c r="D82" s="109">
        <v>5144</v>
      </c>
      <c r="E82" s="78"/>
      <c r="F82" s="30" t="s">
        <v>225</v>
      </c>
      <c r="G82" s="30"/>
      <c r="I82" s="83"/>
      <c r="J82" s="86"/>
      <c r="K82" s="83"/>
      <c r="L82" s="83"/>
    </row>
    <row r="83" spans="1:12" ht="15.75" thickBot="1" x14ac:dyDescent="0.3">
      <c r="A83" s="123" t="s">
        <v>61</v>
      </c>
      <c r="B83" s="120" t="s">
        <v>63</v>
      </c>
      <c r="C83" s="116" t="s">
        <v>126</v>
      </c>
      <c r="D83" s="107">
        <v>13327</v>
      </c>
      <c r="E83" s="78"/>
      <c r="F83" s="30" t="s">
        <v>226</v>
      </c>
      <c r="G83" s="30"/>
      <c r="I83" s="83"/>
      <c r="J83" s="86"/>
      <c r="K83" s="83"/>
      <c r="L83" s="83"/>
    </row>
    <row r="84" spans="1:12" ht="19.5" thickBot="1" x14ac:dyDescent="0.3">
      <c r="A84" s="231"/>
      <c r="B84" s="232" t="s">
        <v>97</v>
      </c>
      <c r="C84" s="233"/>
      <c r="D84" s="241"/>
      <c r="E84" s="77"/>
      <c r="F84" s="30"/>
      <c r="G84" s="30"/>
      <c r="I84" s="83"/>
      <c r="J84" s="86"/>
      <c r="K84" s="83"/>
      <c r="L84" s="83"/>
    </row>
    <row r="85" spans="1:12" x14ac:dyDescent="0.25">
      <c r="A85" s="124" t="s">
        <v>298</v>
      </c>
      <c r="B85" s="121" t="s">
        <v>83</v>
      </c>
      <c r="C85" s="117" t="s">
        <v>127</v>
      </c>
      <c r="D85" s="108">
        <v>4262</v>
      </c>
      <c r="E85" s="78"/>
      <c r="F85" s="30" t="s">
        <v>227</v>
      </c>
      <c r="G85" s="30"/>
      <c r="I85" s="83"/>
      <c r="J85" s="86"/>
      <c r="K85" s="83"/>
      <c r="L85" s="83"/>
    </row>
    <row r="86" spans="1:12" x14ac:dyDescent="0.25">
      <c r="A86" s="123" t="s">
        <v>299</v>
      </c>
      <c r="B86" s="120" t="s">
        <v>83</v>
      </c>
      <c r="C86" s="116" t="s">
        <v>127</v>
      </c>
      <c r="D86" s="107">
        <v>7903</v>
      </c>
      <c r="E86" s="78"/>
      <c r="F86" s="30" t="s">
        <v>228</v>
      </c>
      <c r="G86" s="30"/>
      <c r="I86" s="83"/>
      <c r="J86" s="86"/>
      <c r="K86" s="83"/>
      <c r="L86" s="83"/>
    </row>
    <row r="87" spans="1:12" x14ac:dyDescent="0.25">
      <c r="A87" s="125" t="s">
        <v>300</v>
      </c>
      <c r="B87" s="122" t="s">
        <v>82</v>
      </c>
      <c r="C87" s="118" t="s">
        <v>127</v>
      </c>
      <c r="D87" s="109">
        <v>4262</v>
      </c>
      <c r="E87" s="78"/>
      <c r="F87" s="30" t="s">
        <v>229</v>
      </c>
      <c r="G87" s="30"/>
      <c r="I87" s="83"/>
      <c r="J87" s="86"/>
      <c r="K87" s="83"/>
      <c r="L87" s="83"/>
    </row>
    <row r="88" spans="1:12" ht="15.75" thickBot="1" x14ac:dyDescent="0.3">
      <c r="A88" s="124" t="s">
        <v>301</v>
      </c>
      <c r="B88" s="121" t="s">
        <v>82</v>
      </c>
      <c r="C88" s="117" t="s">
        <v>127</v>
      </c>
      <c r="D88" s="108">
        <v>7903</v>
      </c>
      <c r="E88" s="78"/>
      <c r="F88" s="30" t="s">
        <v>230</v>
      </c>
      <c r="G88" s="30"/>
      <c r="I88" s="83"/>
      <c r="J88" s="86"/>
      <c r="K88" s="83"/>
      <c r="L88" s="83"/>
    </row>
    <row r="89" spans="1:12" ht="19.5" thickBot="1" x14ac:dyDescent="0.3">
      <c r="A89" s="231"/>
      <c r="B89" s="232" t="s">
        <v>98</v>
      </c>
      <c r="C89" s="233"/>
      <c r="D89" s="241"/>
      <c r="E89" s="77"/>
      <c r="F89" s="30"/>
      <c r="G89" s="30"/>
      <c r="I89" s="83"/>
      <c r="J89" s="86"/>
      <c r="K89" s="83"/>
      <c r="L89" s="83"/>
    </row>
    <row r="90" spans="1:12" x14ac:dyDescent="0.25">
      <c r="A90" s="124" t="s">
        <v>302</v>
      </c>
      <c r="B90" s="121" t="s">
        <v>85</v>
      </c>
      <c r="C90" s="117" t="s">
        <v>127</v>
      </c>
      <c r="D90" s="108">
        <v>5012</v>
      </c>
      <c r="E90" s="78"/>
      <c r="F90" s="30" t="s">
        <v>231</v>
      </c>
      <c r="G90" s="30"/>
      <c r="I90" s="83"/>
      <c r="J90" s="86"/>
      <c r="K90" s="83"/>
      <c r="L90" s="83"/>
    </row>
    <row r="91" spans="1:12" x14ac:dyDescent="0.25">
      <c r="A91" s="124" t="s">
        <v>303</v>
      </c>
      <c r="B91" s="121" t="s">
        <v>85</v>
      </c>
      <c r="C91" s="117" t="s">
        <v>127</v>
      </c>
      <c r="D91" s="108">
        <v>7910</v>
      </c>
      <c r="E91" s="78"/>
      <c r="F91" s="30" t="s">
        <v>232</v>
      </c>
      <c r="G91" s="30"/>
      <c r="I91" s="83"/>
      <c r="J91" s="86"/>
      <c r="K91" s="83"/>
      <c r="L91" s="83"/>
    </row>
    <row r="92" spans="1:12" x14ac:dyDescent="0.25">
      <c r="A92" s="125" t="s">
        <v>304</v>
      </c>
      <c r="B92" s="122" t="s">
        <v>84</v>
      </c>
      <c r="C92" s="118" t="s">
        <v>127</v>
      </c>
      <c r="D92" s="109">
        <v>5012</v>
      </c>
      <c r="E92" s="78"/>
      <c r="F92" s="30" t="s">
        <v>233</v>
      </c>
      <c r="G92" s="30"/>
      <c r="I92" s="83"/>
      <c r="J92" s="86"/>
      <c r="K92" s="83"/>
      <c r="L92" s="83"/>
    </row>
    <row r="93" spans="1:12" x14ac:dyDescent="0.25">
      <c r="A93" s="124" t="s">
        <v>305</v>
      </c>
      <c r="B93" s="121" t="s">
        <v>84</v>
      </c>
      <c r="C93" s="117" t="s">
        <v>127</v>
      </c>
      <c r="D93" s="108">
        <v>7910</v>
      </c>
      <c r="E93" s="78"/>
      <c r="F93" s="30" t="s">
        <v>234</v>
      </c>
      <c r="G93" s="30"/>
      <c r="I93" s="83"/>
      <c r="J93" s="86"/>
      <c r="K93" s="83"/>
      <c r="L93" s="83"/>
    </row>
    <row r="94" spans="1:12" x14ac:dyDescent="0.25">
      <c r="A94" s="124" t="s">
        <v>306</v>
      </c>
      <c r="B94" s="121" t="s">
        <v>86</v>
      </c>
      <c r="C94" s="117" t="s">
        <v>128</v>
      </c>
      <c r="D94" s="108">
        <v>8345</v>
      </c>
      <c r="E94" s="78"/>
      <c r="F94" s="30" t="s">
        <v>235</v>
      </c>
      <c r="G94" s="30"/>
      <c r="I94" s="83"/>
      <c r="J94" s="86"/>
      <c r="K94" s="83"/>
      <c r="L94" s="83"/>
    </row>
    <row r="95" spans="1:12" x14ac:dyDescent="0.25">
      <c r="A95" s="124" t="s">
        <v>307</v>
      </c>
      <c r="B95" s="121" t="s">
        <v>86</v>
      </c>
      <c r="C95" s="117" t="s">
        <v>128</v>
      </c>
      <c r="D95" s="108">
        <v>11102</v>
      </c>
      <c r="E95" s="78"/>
      <c r="F95" s="30" t="s">
        <v>236</v>
      </c>
      <c r="G95" s="30"/>
      <c r="I95" s="83"/>
      <c r="J95" s="86"/>
      <c r="K95" s="83"/>
      <c r="L95" s="83"/>
    </row>
    <row r="96" spans="1:12" x14ac:dyDescent="0.25">
      <c r="A96" s="124" t="s">
        <v>308</v>
      </c>
      <c r="B96" s="121" t="s">
        <v>87</v>
      </c>
      <c r="C96" s="117" t="s">
        <v>335</v>
      </c>
      <c r="D96" s="108">
        <v>5475</v>
      </c>
      <c r="E96" s="78"/>
      <c r="F96" s="30" t="s">
        <v>237</v>
      </c>
      <c r="G96" s="30"/>
      <c r="I96" s="83"/>
      <c r="J96" s="86"/>
      <c r="K96" s="83"/>
      <c r="L96" s="83"/>
    </row>
    <row r="97" spans="1:12" x14ac:dyDescent="0.25">
      <c r="A97" s="124" t="s">
        <v>309</v>
      </c>
      <c r="B97" s="121" t="s">
        <v>87</v>
      </c>
      <c r="C97" s="117" t="s">
        <v>335</v>
      </c>
      <c r="D97" s="108">
        <v>6499</v>
      </c>
      <c r="E97" s="78"/>
      <c r="F97" s="30" t="s">
        <v>238</v>
      </c>
      <c r="G97" s="30"/>
      <c r="I97" s="83"/>
      <c r="J97" s="86"/>
      <c r="K97" s="83"/>
      <c r="L97" s="83"/>
    </row>
    <row r="98" spans="1:12" x14ac:dyDescent="0.25">
      <c r="A98" s="124" t="s">
        <v>310</v>
      </c>
      <c r="B98" s="121" t="s">
        <v>88</v>
      </c>
      <c r="C98" s="117" t="s">
        <v>336</v>
      </c>
      <c r="D98" s="108">
        <v>4650</v>
      </c>
      <c r="E98" s="78"/>
      <c r="F98" s="30" t="s">
        <v>239</v>
      </c>
      <c r="G98" s="30"/>
      <c r="I98" s="83"/>
      <c r="J98" s="86"/>
      <c r="K98" s="83"/>
      <c r="L98" s="83"/>
    </row>
    <row r="99" spans="1:12" ht="15.75" thickBot="1" x14ac:dyDescent="0.3">
      <c r="A99" s="124" t="s">
        <v>311</v>
      </c>
      <c r="B99" s="121" t="s">
        <v>88</v>
      </c>
      <c r="C99" s="117" t="s">
        <v>336</v>
      </c>
      <c r="D99" s="108">
        <v>4379</v>
      </c>
      <c r="E99" s="78"/>
      <c r="F99" s="30" t="s">
        <v>240</v>
      </c>
      <c r="G99" s="30"/>
      <c r="I99" s="83"/>
      <c r="J99" s="86"/>
      <c r="K99" s="83"/>
      <c r="L99" s="83"/>
    </row>
    <row r="100" spans="1:12" ht="19.5" thickBot="1" x14ac:dyDescent="0.3">
      <c r="A100" s="231"/>
      <c r="B100" s="232" t="s">
        <v>99</v>
      </c>
      <c r="C100" s="233"/>
      <c r="D100" s="241"/>
      <c r="E100" s="77"/>
      <c r="F100" s="30"/>
      <c r="G100" s="30"/>
      <c r="I100" s="83"/>
      <c r="J100" s="86"/>
      <c r="K100" s="83"/>
      <c r="L100" s="83"/>
    </row>
    <row r="101" spans="1:12" x14ac:dyDescent="0.25">
      <c r="A101" s="125" t="s">
        <v>89</v>
      </c>
      <c r="B101" s="122" t="s">
        <v>321</v>
      </c>
      <c r="C101" s="118" t="s">
        <v>129</v>
      </c>
      <c r="D101" s="109">
        <v>2029</v>
      </c>
      <c r="E101" s="78"/>
      <c r="F101" s="30" t="s">
        <v>241</v>
      </c>
      <c r="G101" s="30"/>
      <c r="I101" s="83"/>
      <c r="J101" s="86"/>
      <c r="K101" s="83"/>
      <c r="L101" s="83"/>
    </row>
    <row r="102" spans="1:12" x14ac:dyDescent="0.25">
      <c r="A102" s="124" t="s">
        <v>90</v>
      </c>
      <c r="B102" s="121" t="s">
        <v>322</v>
      </c>
      <c r="C102" s="117" t="s">
        <v>130</v>
      </c>
      <c r="D102" s="108">
        <v>2875</v>
      </c>
      <c r="E102" s="78"/>
      <c r="F102" s="30" t="s">
        <v>242</v>
      </c>
      <c r="G102" s="30"/>
      <c r="I102" s="83"/>
      <c r="J102" s="86"/>
      <c r="K102" s="83"/>
      <c r="L102" s="83"/>
    </row>
    <row r="103" spans="1:12" x14ac:dyDescent="0.25">
      <c r="A103" s="124" t="s">
        <v>94</v>
      </c>
      <c r="B103" s="121" t="s">
        <v>91</v>
      </c>
      <c r="C103" s="117" t="s">
        <v>131</v>
      </c>
      <c r="D103" s="108">
        <v>10643</v>
      </c>
      <c r="E103" s="78"/>
      <c r="F103" s="30" t="s">
        <v>243</v>
      </c>
      <c r="G103" s="30"/>
      <c r="I103" s="83"/>
      <c r="J103" s="86"/>
      <c r="K103" s="83"/>
      <c r="L103" s="83"/>
    </row>
    <row r="104" spans="1:12" x14ac:dyDescent="0.25">
      <c r="A104" s="124" t="s">
        <v>95</v>
      </c>
      <c r="B104" s="121" t="s">
        <v>92</v>
      </c>
      <c r="C104" s="117" t="s">
        <v>132</v>
      </c>
      <c r="D104" s="108">
        <v>6720</v>
      </c>
      <c r="E104" s="78"/>
      <c r="F104" s="30" t="s">
        <v>244</v>
      </c>
      <c r="G104" s="30"/>
      <c r="I104" s="83"/>
      <c r="J104" s="86"/>
      <c r="K104" s="83"/>
      <c r="L104" s="83"/>
    </row>
    <row r="105" spans="1:12" ht="15.75" thickBot="1" x14ac:dyDescent="0.3">
      <c r="A105" s="124" t="s">
        <v>96</v>
      </c>
      <c r="B105" s="121" t="s">
        <v>93</v>
      </c>
      <c r="C105" s="117" t="s">
        <v>133</v>
      </c>
      <c r="D105" s="108">
        <v>4766</v>
      </c>
      <c r="E105" s="78"/>
      <c r="F105" s="30" t="s">
        <v>245</v>
      </c>
      <c r="G105" s="30"/>
      <c r="I105" s="83"/>
      <c r="J105" s="86"/>
      <c r="K105" s="83"/>
      <c r="L105" s="83"/>
    </row>
    <row r="106" spans="1:12" ht="19.5" thickBot="1" x14ac:dyDescent="0.3">
      <c r="A106" s="231"/>
      <c r="B106" s="232" t="s">
        <v>41</v>
      </c>
      <c r="C106" s="233"/>
      <c r="D106" s="241"/>
      <c r="E106" s="77"/>
      <c r="F106" s="30"/>
      <c r="G106" s="30"/>
      <c r="I106" s="83"/>
      <c r="J106" s="86"/>
      <c r="K106" s="83"/>
      <c r="L106" s="83"/>
    </row>
    <row r="107" spans="1:12" x14ac:dyDescent="0.25">
      <c r="A107" s="125" t="s">
        <v>49</v>
      </c>
      <c r="B107" s="122" t="s">
        <v>42</v>
      </c>
      <c r="C107" s="118" t="s">
        <v>134</v>
      </c>
      <c r="D107" s="109">
        <v>2410</v>
      </c>
      <c r="E107" s="78"/>
      <c r="F107" s="30" t="s">
        <v>246</v>
      </c>
      <c r="G107" s="30"/>
      <c r="I107" s="83"/>
      <c r="J107" s="86"/>
      <c r="K107" s="83"/>
      <c r="L107" s="83"/>
    </row>
    <row r="108" spans="1:12" x14ac:dyDescent="0.25">
      <c r="A108" s="124" t="s">
        <v>50</v>
      </c>
      <c r="B108" s="121" t="s">
        <v>43</v>
      </c>
      <c r="C108" s="117" t="s">
        <v>135</v>
      </c>
      <c r="D108" s="108">
        <v>1516</v>
      </c>
      <c r="E108" s="78"/>
      <c r="F108" s="30" t="s">
        <v>247</v>
      </c>
      <c r="G108" s="30"/>
      <c r="I108" s="83"/>
      <c r="J108" s="86"/>
      <c r="K108" s="83"/>
      <c r="L108" s="83"/>
    </row>
    <row r="109" spans="1:12" x14ac:dyDescent="0.25">
      <c r="A109" s="124" t="s">
        <v>51</v>
      </c>
      <c r="B109" s="121" t="s">
        <v>44</v>
      </c>
      <c r="C109" s="117" t="s">
        <v>136</v>
      </c>
      <c r="D109" s="108">
        <v>1061</v>
      </c>
      <c r="E109" s="78"/>
      <c r="F109" s="30" t="s">
        <v>248</v>
      </c>
      <c r="G109" s="30"/>
      <c r="I109" s="83"/>
      <c r="J109" s="86"/>
      <c r="K109" s="83"/>
      <c r="L109" s="83"/>
    </row>
    <row r="110" spans="1:12" ht="30.75" thickBot="1" x14ac:dyDescent="0.3">
      <c r="A110" s="124" t="s">
        <v>105</v>
      </c>
      <c r="B110" s="121" t="s">
        <v>104</v>
      </c>
      <c r="C110" s="117" t="s">
        <v>137</v>
      </c>
      <c r="D110" s="108">
        <v>2722</v>
      </c>
      <c r="E110" s="78"/>
      <c r="F110" s="30" t="s">
        <v>249</v>
      </c>
      <c r="G110" s="30"/>
      <c r="I110" s="83"/>
      <c r="J110" s="86"/>
      <c r="K110" s="83"/>
      <c r="L110" s="83"/>
    </row>
    <row r="111" spans="1:12" ht="19.5" thickBot="1" x14ac:dyDescent="0.3">
      <c r="A111" s="231"/>
      <c r="B111" s="232" t="s">
        <v>45</v>
      </c>
      <c r="C111" s="233"/>
      <c r="D111" s="241"/>
      <c r="E111" s="77"/>
      <c r="F111" s="30"/>
      <c r="G111" s="30"/>
      <c r="I111" s="83"/>
      <c r="J111" s="86"/>
      <c r="K111" s="83"/>
      <c r="L111" s="83"/>
    </row>
    <row r="112" spans="1:12" x14ac:dyDescent="0.25">
      <c r="A112" s="125" t="s">
        <v>52</v>
      </c>
      <c r="B112" s="122" t="s">
        <v>46</v>
      </c>
      <c r="C112" s="118" t="s">
        <v>312</v>
      </c>
      <c r="D112" s="109">
        <v>6230</v>
      </c>
      <c r="E112" s="78"/>
      <c r="F112" s="30" t="s">
        <v>250</v>
      </c>
      <c r="G112" s="30"/>
      <c r="I112" s="83"/>
      <c r="J112" s="86"/>
      <c r="K112" s="83"/>
      <c r="L112" s="83"/>
    </row>
    <row r="113" spans="1:63" ht="15.75" thickBot="1" x14ac:dyDescent="0.3">
      <c r="A113" s="242" t="s">
        <v>53</v>
      </c>
      <c r="B113" s="243" t="s">
        <v>47</v>
      </c>
      <c r="C113" s="227" t="s">
        <v>313</v>
      </c>
      <c r="D113" s="244">
        <v>4531</v>
      </c>
      <c r="E113" s="78"/>
      <c r="F113" s="30" t="s">
        <v>251</v>
      </c>
      <c r="G113" s="30"/>
      <c r="I113" s="83"/>
      <c r="J113" s="86"/>
      <c r="K113" s="83"/>
      <c r="L113" s="83"/>
    </row>
    <row r="114" spans="1:63" ht="19.5" thickBot="1" x14ac:dyDescent="0.3">
      <c r="A114" s="231"/>
      <c r="B114" s="232" t="s">
        <v>139</v>
      </c>
      <c r="C114" s="233"/>
      <c r="D114" s="241"/>
      <c r="E114" s="77"/>
      <c r="F114" s="30"/>
      <c r="G114" s="30"/>
      <c r="I114" s="83"/>
      <c r="J114" s="86"/>
      <c r="K114" s="83"/>
      <c r="L114" s="83"/>
      <c r="M114" s="83"/>
      <c r="O114" s="83"/>
      <c r="P114" s="86"/>
      <c r="Q114" s="83"/>
      <c r="R114" s="83"/>
      <c r="S114" s="83"/>
      <c r="T114" s="83"/>
      <c r="U114" s="83"/>
      <c r="V114" s="86"/>
      <c r="W114" s="83"/>
      <c r="X114" s="83"/>
      <c r="Y114" s="83"/>
      <c r="Z114" s="83"/>
      <c r="AA114" s="83"/>
      <c r="AB114" s="86"/>
      <c r="AC114" s="83"/>
      <c r="AD114" s="83"/>
      <c r="AE114" s="83"/>
      <c r="AF114" s="83"/>
      <c r="AG114" s="83"/>
      <c r="AH114" s="86"/>
      <c r="AI114" s="83"/>
      <c r="AJ114" s="83"/>
      <c r="AK114" s="83"/>
      <c r="AL114" s="83"/>
      <c r="AM114" s="83"/>
      <c r="AN114" s="86"/>
      <c r="AO114" s="83"/>
      <c r="AP114" s="83"/>
      <c r="AQ114" s="83"/>
      <c r="AR114" s="83"/>
      <c r="AS114" s="83"/>
      <c r="AT114" s="86"/>
      <c r="AU114" s="83"/>
      <c r="AV114" s="83"/>
      <c r="AW114" s="83"/>
      <c r="AX114" s="83"/>
      <c r="AY114" s="83"/>
      <c r="AZ114" s="86"/>
      <c r="BA114" s="83"/>
      <c r="BB114" s="83"/>
      <c r="BC114" s="83"/>
      <c r="BD114" s="83"/>
      <c r="BE114" s="83"/>
      <c r="BF114" s="83"/>
      <c r="BG114" s="245"/>
      <c r="BH114" s="245"/>
      <c r="BI114" s="245"/>
      <c r="BJ114" s="245"/>
      <c r="BK114" s="245"/>
    </row>
    <row r="115" spans="1:63" x14ac:dyDescent="0.25">
      <c r="A115" s="123" t="s">
        <v>151</v>
      </c>
      <c r="B115" s="120" t="s">
        <v>153</v>
      </c>
      <c r="C115" s="116" t="s">
        <v>152</v>
      </c>
      <c r="D115" s="107">
        <v>316</v>
      </c>
      <c r="E115" s="78"/>
      <c r="F115" s="30" t="s">
        <v>252</v>
      </c>
      <c r="G115" s="30"/>
      <c r="I115" s="83"/>
      <c r="J115" s="86"/>
      <c r="K115" s="83"/>
      <c r="L115" s="83"/>
      <c r="O115" s="83"/>
      <c r="P115" s="86"/>
      <c r="Q115" s="83"/>
      <c r="R115" s="83"/>
      <c r="S115" s="83"/>
      <c r="T115" s="83"/>
      <c r="U115" s="83"/>
      <c r="V115" s="86"/>
      <c r="W115" s="83"/>
      <c r="X115" s="83"/>
      <c r="Y115" s="83"/>
      <c r="Z115" s="83"/>
      <c r="AA115" s="83"/>
      <c r="AB115" s="86"/>
      <c r="AC115" s="83"/>
      <c r="AD115" s="83"/>
      <c r="AE115" s="83"/>
      <c r="AF115" s="83"/>
      <c r="AG115" s="83"/>
      <c r="AH115" s="86"/>
      <c r="AI115" s="83"/>
      <c r="AJ115" s="83"/>
      <c r="AK115" s="83"/>
      <c r="AL115" s="83"/>
      <c r="AM115" s="83"/>
      <c r="AN115" s="86"/>
      <c r="AO115" s="83"/>
      <c r="AP115" s="83"/>
      <c r="AQ115" s="83"/>
      <c r="AR115" s="83"/>
      <c r="AS115" s="83"/>
      <c r="AT115" s="86"/>
      <c r="AU115" s="83"/>
      <c r="AV115" s="83"/>
      <c r="AW115" s="83"/>
      <c r="AX115" s="83"/>
      <c r="AY115" s="83"/>
      <c r="AZ115" s="86"/>
      <c r="BA115" s="83"/>
      <c r="BB115" s="83"/>
      <c r="BC115" s="83"/>
      <c r="BD115" s="83"/>
      <c r="BE115" s="83"/>
      <c r="BF115" s="83"/>
      <c r="BG115" s="245"/>
      <c r="BH115" s="245"/>
      <c r="BI115" s="245"/>
      <c r="BJ115" s="245"/>
      <c r="BK115" s="245"/>
    </row>
    <row r="116" spans="1:63" x14ac:dyDescent="0.25">
      <c r="A116" s="124" t="s">
        <v>140</v>
      </c>
      <c r="B116" s="121" t="s">
        <v>145</v>
      </c>
      <c r="C116" s="117" t="s">
        <v>143</v>
      </c>
      <c r="D116" s="108">
        <v>2632</v>
      </c>
      <c r="E116" s="78"/>
      <c r="F116" s="30" t="s">
        <v>253</v>
      </c>
      <c r="G116" s="30"/>
      <c r="I116" s="83"/>
      <c r="J116" s="86"/>
      <c r="K116" s="83"/>
      <c r="L116" s="83"/>
      <c r="O116" s="83"/>
      <c r="P116" s="86"/>
      <c r="Q116" s="83"/>
      <c r="R116" s="83"/>
      <c r="S116" s="83"/>
      <c r="T116" s="83"/>
      <c r="U116" s="83"/>
      <c r="V116" s="86"/>
      <c r="W116" s="83"/>
      <c r="X116" s="83"/>
      <c r="Y116" s="83"/>
      <c r="Z116" s="83"/>
      <c r="AA116" s="83"/>
      <c r="AB116" s="86"/>
      <c r="AC116" s="83"/>
      <c r="AD116" s="83"/>
      <c r="AE116" s="83"/>
      <c r="AF116" s="83"/>
      <c r="AG116" s="83"/>
      <c r="AH116" s="86"/>
      <c r="AI116" s="83"/>
      <c r="AJ116" s="83"/>
      <c r="AK116" s="83"/>
      <c r="AL116" s="83"/>
      <c r="AM116" s="83"/>
      <c r="AN116" s="86"/>
      <c r="AO116" s="83"/>
      <c r="AP116" s="83"/>
      <c r="AQ116" s="83"/>
      <c r="AR116" s="83"/>
      <c r="AS116" s="83"/>
      <c r="AT116" s="86"/>
      <c r="AU116" s="83"/>
      <c r="AV116" s="83"/>
      <c r="AW116" s="83"/>
      <c r="AX116" s="83"/>
      <c r="AY116" s="83"/>
      <c r="AZ116" s="86"/>
      <c r="BA116" s="83"/>
      <c r="BB116" s="83"/>
      <c r="BC116" s="83"/>
      <c r="BD116" s="83"/>
      <c r="BE116" s="83"/>
      <c r="BF116" s="83"/>
      <c r="BG116" s="245"/>
      <c r="BH116" s="245"/>
      <c r="BI116" s="245"/>
      <c r="BJ116" s="245"/>
      <c r="BK116" s="245"/>
    </row>
    <row r="117" spans="1:63" x14ac:dyDescent="0.25">
      <c r="A117" s="123" t="s">
        <v>141</v>
      </c>
      <c r="B117" s="120" t="s">
        <v>146</v>
      </c>
      <c r="C117" s="116" t="s">
        <v>144</v>
      </c>
      <c r="D117" s="107">
        <v>2888</v>
      </c>
      <c r="E117" s="78"/>
      <c r="F117" s="30" t="s">
        <v>254</v>
      </c>
      <c r="G117" s="30"/>
      <c r="I117" s="83"/>
      <c r="J117" s="86"/>
      <c r="K117" s="83"/>
      <c r="L117" s="83"/>
      <c r="O117" s="83"/>
      <c r="P117" s="86"/>
      <c r="Q117" s="83"/>
      <c r="R117" s="83"/>
      <c r="S117" s="83"/>
      <c r="T117" s="83"/>
      <c r="U117" s="83"/>
      <c r="V117" s="86"/>
      <c r="W117" s="83"/>
      <c r="X117" s="83"/>
      <c r="Y117" s="83"/>
      <c r="Z117" s="83"/>
      <c r="AA117" s="83"/>
      <c r="AB117" s="86"/>
      <c r="AC117" s="83"/>
      <c r="AD117" s="83"/>
      <c r="AE117" s="83"/>
      <c r="AF117" s="83"/>
      <c r="AG117" s="83"/>
      <c r="AH117" s="86"/>
      <c r="AI117" s="83"/>
      <c r="AJ117" s="83"/>
      <c r="AK117" s="83"/>
      <c r="AL117" s="83"/>
      <c r="AM117" s="83"/>
      <c r="AN117" s="86"/>
      <c r="AO117" s="83"/>
      <c r="AP117" s="83"/>
      <c r="AQ117" s="83"/>
      <c r="AR117" s="83"/>
      <c r="AS117" s="83"/>
      <c r="AT117" s="86"/>
      <c r="AU117" s="83"/>
      <c r="AV117" s="83"/>
      <c r="AW117" s="83"/>
      <c r="AX117" s="83"/>
      <c r="AY117" s="83"/>
      <c r="AZ117" s="86"/>
      <c r="BA117" s="83"/>
      <c r="BB117" s="83"/>
      <c r="BC117" s="83"/>
      <c r="BD117" s="83"/>
      <c r="BE117" s="83"/>
      <c r="BF117" s="83"/>
      <c r="BG117" s="245"/>
      <c r="BH117" s="245"/>
      <c r="BI117" s="245"/>
      <c r="BJ117" s="245"/>
      <c r="BK117" s="245"/>
    </row>
    <row r="118" spans="1:63" ht="15.75" thickBot="1" x14ac:dyDescent="0.3">
      <c r="A118" s="242" t="s">
        <v>147</v>
      </c>
      <c r="B118" s="243" t="s">
        <v>154</v>
      </c>
      <c r="C118" s="227" t="s">
        <v>155</v>
      </c>
      <c r="D118" s="246">
        <v>152</v>
      </c>
      <c r="F118" s="30" t="s">
        <v>255</v>
      </c>
      <c r="G118" s="30"/>
      <c r="I118" s="83"/>
      <c r="J118" s="86"/>
      <c r="K118" s="83"/>
      <c r="L118" s="83"/>
      <c r="O118" s="83"/>
      <c r="P118" s="86"/>
      <c r="Q118" s="83"/>
      <c r="R118" s="83"/>
      <c r="S118" s="83"/>
      <c r="T118" s="83"/>
      <c r="U118" s="83"/>
      <c r="V118" s="86"/>
      <c r="W118" s="83"/>
      <c r="X118" s="83"/>
      <c r="Y118" s="83"/>
      <c r="Z118" s="83"/>
      <c r="AA118" s="83"/>
      <c r="AB118" s="86"/>
      <c r="AC118" s="83"/>
      <c r="AD118" s="83"/>
      <c r="AE118" s="83"/>
      <c r="AF118" s="83"/>
      <c r="AG118" s="83"/>
      <c r="AH118" s="86"/>
      <c r="AI118" s="83"/>
      <c r="AJ118" s="83"/>
      <c r="AK118" s="83"/>
      <c r="AL118" s="83"/>
      <c r="AM118" s="83"/>
      <c r="AN118" s="86"/>
      <c r="AO118" s="83"/>
      <c r="AP118" s="83"/>
      <c r="AQ118" s="83"/>
      <c r="AR118" s="83"/>
      <c r="AS118" s="83"/>
      <c r="AT118" s="86"/>
      <c r="AU118" s="83"/>
      <c r="AV118" s="83"/>
      <c r="AW118" s="83"/>
      <c r="AX118" s="83"/>
      <c r="AY118" s="83"/>
      <c r="AZ118" s="86"/>
      <c r="BA118" s="83"/>
      <c r="BB118" s="83"/>
      <c r="BC118" s="83"/>
      <c r="BD118" s="83"/>
      <c r="BE118" s="83"/>
      <c r="BF118" s="83"/>
      <c r="BG118" s="245"/>
      <c r="BH118" s="245"/>
      <c r="BI118" s="245"/>
      <c r="BJ118" s="245"/>
      <c r="BK118" s="245"/>
    </row>
    <row r="119" spans="1:63" ht="14.45" x14ac:dyDescent="0.3">
      <c r="O119" s="83"/>
      <c r="P119" s="86"/>
      <c r="Q119" s="83"/>
      <c r="R119" s="83"/>
      <c r="S119" s="83"/>
      <c r="T119" s="83"/>
      <c r="U119" s="83"/>
      <c r="V119" s="86"/>
      <c r="W119" s="83"/>
      <c r="X119" s="83"/>
      <c r="Y119" s="83"/>
      <c r="Z119" s="83"/>
      <c r="AA119" s="83"/>
      <c r="AB119" s="86"/>
      <c r="AC119" s="83"/>
      <c r="AD119" s="83"/>
      <c r="AE119" s="83"/>
      <c r="AF119" s="83"/>
      <c r="AG119" s="83"/>
      <c r="AH119" s="86"/>
      <c r="AI119" s="83"/>
      <c r="AJ119" s="83"/>
      <c r="AK119" s="83"/>
      <c r="AL119" s="83"/>
      <c r="AM119" s="83"/>
      <c r="AN119" s="86"/>
      <c r="AO119" s="83"/>
      <c r="AP119" s="83"/>
      <c r="AQ119" s="83"/>
      <c r="AR119" s="83"/>
      <c r="AS119" s="83"/>
      <c r="AT119" s="86"/>
      <c r="AU119" s="83"/>
      <c r="AV119" s="83"/>
      <c r="AW119" s="83"/>
      <c r="AX119" s="83"/>
      <c r="AY119" s="83"/>
      <c r="AZ119" s="86"/>
      <c r="BA119" s="83"/>
      <c r="BB119" s="83"/>
      <c r="BC119" s="83"/>
      <c r="BD119" s="83"/>
      <c r="BE119" s="83"/>
      <c r="BF119" s="83"/>
      <c r="BG119" s="245"/>
      <c r="BH119" s="245"/>
      <c r="BI119" s="245"/>
      <c r="BJ119" s="245"/>
      <c r="BK119" s="245"/>
    </row>
  </sheetData>
  <autoFilter ref="H1:H134"/>
  <mergeCells count="3">
    <mergeCell ref="A1:E1"/>
    <mergeCell ref="G1:G2"/>
    <mergeCell ref="A29:D29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Столы, тумбы</vt:lpstr>
      <vt:lpstr>Шкафы</vt:lpstr>
      <vt:lpstr>Таблица</vt:lpstr>
      <vt:lpstr>'Столы, тумбы'!Область_печати</vt:lpstr>
      <vt:lpstr>Шкафы!Область_печати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2014-08-06T12:26:49Z</cp:lastPrinted>
  <dcterms:created xsi:type="dcterms:W3CDTF">2006-09-28T05:33:49Z</dcterms:created>
  <dcterms:modified xsi:type="dcterms:W3CDTF">2024-10-21T14:46:13Z</dcterms:modified>
</cp:coreProperties>
</file>